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6\Рішення 2026\51 сесія від 13.03.26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J70" i="1"/>
  <c r="J71" i="1"/>
  <c r="J72" i="1"/>
  <c r="J73" i="1"/>
  <c r="J74" i="1"/>
  <c r="J75" i="1"/>
  <c r="J76" i="1"/>
  <c r="J77" i="1"/>
  <c r="J78" i="1"/>
  <c r="J79" i="1"/>
  <c r="J82" i="1"/>
  <c r="J83" i="1"/>
  <c r="J84" i="1"/>
  <c r="J85" i="1"/>
  <c r="J68" i="1"/>
  <c r="I85" i="1"/>
  <c r="I84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68" i="1"/>
  <c r="F85" i="1"/>
  <c r="F84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68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6" i="1"/>
  <c r="J57" i="1"/>
  <c r="J58" i="1"/>
  <c r="J59" i="1"/>
  <c r="J60" i="1"/>
  <c r="J63" i="1"/>
  <c r="J64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9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</calcChain>
</file>

<file path=xl/sharedStrings.xml><?xml version="1.0" encoding="utf-8"?>
<sst xmlns="http://schemas.openxmlformats.org/spreadsheetml/2006/main" count="172" uniqueCount="153">
  <si>
    <t>ККД</t>
  </si>
  <si>
    <t>% викон.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</si>
  <si>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</si>
  <si>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</si>
  <si>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</si>
  <si>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</si>
  <si>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</si>
  <si>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</si>
  <si>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</si>
  <si>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</si>
  <si>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</si>
  <si>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</si>
  <si>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</si>
  <si>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</si>
  <si>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</si>
  <si>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</si>
  <si>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</si>
  <si>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</si>
  <si>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</si>
  <si>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</si>
  <si>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</si>
  <si>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</si>
  <si>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</si>
  <si>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</si>
  <si>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</si>
  <si>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</si>
  <si>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</si>
  <si>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</si>
  <si>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</si>
  <si>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</si>
  <si>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</si>
  <si>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</si>
  <si>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</si>
  <si>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</si>
  <si>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</si>
  <si>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</si>
  <si>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</si>
  <si>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</si>
  <si>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</si>
  <si>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</si>
  <si>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</si>
  <si>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</si>
  <si>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</si>
  <si>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</si>
  <si>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</si>
  <si>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</si>
  <si>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</si>
  <si>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</si>
  <si>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</si>
  <si>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</si>
  <si>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</si>
  <si>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</si>
  <si>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</si>
  <si>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</si>
  <si>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</si>
  <si>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</si>
  <si>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</si>
  <si>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21081500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</si>
  <si>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</si>
  <si>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</si>
  <si>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</si>
  <si>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</si>
  <si>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</si>
  <si>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</si>
  <si>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</si>
  <si>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</si>
  <si>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</si>
  <si>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</si>
  <si>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</si>
  <si>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</si>
  <si>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</si>
  <si>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</si>
  <si>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</si>
  <si>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</si>
  <si>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</si>
  <si>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</si>
  <si>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</si>
  <si>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</si>
  <si>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41020100</t>
  </si>
  <si>
    <t>Базова дотація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</si>
  <si>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</si>
  <si>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</si>
  <si>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</si>
  <si>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</si>
  <si>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</si>
  <si>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</si>
  <si>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</si>
  <si>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</si>
  <si>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</si>
  <si>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</si>
  <si>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</si>
  <si>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</si>
  <si>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</si>
  <si>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</si>
  <si>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</si>
  <si>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</si>
  <si>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</si>
  <si>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</si>
  <si>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</si>
  <si>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</si>
  <si>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</si>
  <si>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</si>
  <si>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</si>
  <si>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</si>
  <si>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</si>
  <si>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</si>
  <si>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</si>
  <si>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</si>
  <si>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</si>
  <si>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</si>
  <si>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</si>
  <si>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</si>
  <si>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</si>
  <si>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</si>
  <si>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</si>
  <si>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</si>
  <si>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</si>
  <si>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</si>
  <si>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</si>
  <si>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</si>
  <si>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</si>
  <si>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</si>
  <si>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</si>
  <si>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</si>
  <si>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</si>
  <si>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</si>
  <si>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</si>
  <si>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</si>
  <si>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</si>
  <si>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</si>
  <si>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</si>
  <si>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</si>
  <si>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</si>
  <si>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</si>
  <si>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</si>
  <si>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</si>
  <si>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</si>
  <si>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Факт
2024 року</t>
  </si>
  <si>
    <t>+/- 
факт 
до плану</t>
  </si>
  <si>
    <t>План 
2025 року</t>
  </si>
  <si>
    <t>Факт
2025 року</t>
  </si>
  <si>
    <t>+/- 
2025 рік до 2024 року
до плану</t>
  </si>
  <si>
    <t>% викон. 
2025 рік до 2024 року
до плану</t>
  </si>
  <si>
    <t>Доходи загального фонду</t>
  </si>
  <si>
    <t>Доходи спеціального фонду</t>
  </si>
  <si>
    <t>Додаток 1</t>
  </si>
  <si>
    <t>Звіт про виконання доходної частини 
бюджету Новоодеської міської терторіальної громади 
за 2025 рік</t>
  </si>
  <si>
    <t>Начальник фінансового управління
Новоодеської міської ради</t>
  </si>
  <si>
    <t>Тетяна ЛИТВИНЕНКО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</si>
  <si>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</si>
  <si>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% викон. 
2025 рік до 2024 року</t>
  </si>
  <si>
    <t>до рішення міської ради</t>
  </si>
  <si>
    <t>від 13 березня 2026 року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</si>
</sst>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4" fontId="2" fillId="0" borderId="0" xfId="0" applyNumberFormat="1" applyFont="1"/>
    <xf numFmtId="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B76" workbookViewId="0">
      <selection activeCell="B5" sqref="B5:J5"/>
    </sheetView>
  </sheetViews>
  <sheetFormatPr defaultRowHeight="15" x14ac:dyDescent="0.25"/>
  <cols>
    <col min="1" max="1" width="0" hidden="1" customWidth="1"/>
    <col min="2" max="2" width="12.28515625" style="12" customWidth="1"/>
    <col min="3" max="3" width="50.7109375" style="3" customWidth="1"/>
    <col min="4" max="4" width="12.7109375" style="4" customWidth="1"/>
    <col min="5" max="5" width="14.140625" style="4" customWidth="1"/>
    <col min="6" max="6" width="12.7109375" style="19" customWidth="1"/>
    <col min="7" max="7" width="9.28515625" style="4" customWidth="1"/>
    <col min="8" max="8" width="14.140625" customWidth="1"/>
    <col min="9" max="9" width="13.42578125" style="18" customWidth="1"/>
    <col min="10" max="10" width="10.28515625" customWidth="1"/>
  </cols>
  <sheetData>
    <row r="1" spans="1:10" ht="18.75" x14ac:dyDescent="0.3">
      <c r="H1" s="36" t="s">
        <v>145</v>
      </c>
      <c r="I1" s="19"/>
      <c r="J1" s="19"/>
    </row>
    <row r="2" spans="1:10" x14ac:dyDescent="0.25">
      <c r="B2" s="1"/>
      <c r="C2" s="2"/>
      <c r="D2" s="5"/>
      <c r="E2" s="5"/>
      <c r="F2" s="20"/>
      <c r="G2" s="5"/>
      <c r="H2" s="37" t="s">
        <v>151</v>
      </c>
      <c r="I2" s="20"/>
      <c r="J2" s="20"/>
    </row>
    <row r="3" spans="1:10" x14ac:dyDescent="0.25">
      <c r="B3" s="43"/>
      <c r="C3" s="43"/>
      <c r="D3" s="43"/>
      <c r="E3" s="43"/>
      <c r="F3" s="43"/>
      <c r="G3" s="43"/>
      <c r="H3" s="37" t="s">
        <v>152</v>
      </c>
      <c r="I3" s="20"/>
      <c r="J3" s="20"/>
    </row>
    <row r="4" spans="1:10" ht="7.15" customHeight="1" x14ac:dyDescent="0.25">
      <c r="B4" s="1"/>
      <c r="C4" s="2"/>
      <c r="D4" s="5"/>
      <c r="E4" s="5"/>
      <c r="F4" s="20"/>
      <c r="G4" s="5"/>
    </row>
    <row r="5" spans="1:10" ht="56.45" customHeight="1" x14ac:dyDescent="0.3">
      <c r="B5" s="38" t="s">
        <v>146</v>
      </c>
      <c r="C5" s="39"/>
      <c r="D5" s="39"/>
      <c r="E5" s="39"/>
      <c r="F5" s="39"/>
      <c r="G5" s="39"/>
      <c r="H5" s="39"/>
      <c r="I5" s="39"/>
      <c r="J5" s="39"/>
    </row>
    <row r="6" spans="1:10" ht="6.6" customHeight="1" x14ac:dyDescent="0.25">
      <c r="G6" s="6"/>
    </row>
    <row r="7" spans="1:10" ht="81.599999999999994" customHeight="1" x14ac:dyDescent="0.25">
      <c r="A7" s="7"/>
      <c r="B7" s="21" t="s">
        <v>0</v>
      </c>
      <c r="C7" s="22" t="s">
        <v>143</v>
      </c>
      <c r="D7" s="23" t="s">
        <v>139</v>
      </c>
      <c r="E7" s="23" t="s">
        <v>140</v>
      </c>
      <c r="F7" s="17" t="s">
        <v>138</v>
      </c>
      <c r="G7" s="31" t="s">
        <v>1</v>
      </c>
      <c r="H7" s="23" t="s">
        <v>137</v>
      </c>
      <c r="I7" s="17" t="s">
        <v>141</v>
      </c>
      <c r="J7" s="17" t="s">
        <v>150</v>
      </c>
    </row>
    <row r="8" spans="1:10" x14ac:dyDescent="0.25">
      <c r="A8" s="7"/>
      <c r="B8" s="14">
        <v>1</v>
      </c>
      <c r="C8" s="15">
        <v>2</v>
      </c>
      <c r="D8" s="14">
        <v>3</v>
      </c>
      <c r="E8" s="14">
        <v>4</v>
      </c>
      <c r="F8" s="28">
        <v>5</v>
      </c>
      <c r="G8" s="16">
        <v>6</v>
      </c>
      <c r="H8" s="28">
        <v>7</v>
      </c>
      <c r="I8" s="28">
        <v>8</v>
      </c>
      <c r="J8" s="30">
        <v>9</v>
      </c>
    </row>
    <row r="9" spans="1:10" ht="45" x14ac:dyDescent="0.25">
      <c r="A9" s="9">
        <v>0</v>
      </c>
      <c r="B9" s="13" t="s">
        <v>2</v>
      </c>
      <c r="C9" s="10" t="s">
        <v>3</v>
      </c>
      <c r="D9" s="32">
        <v>48572350</v>
      </c>
      <c r="E9" s="11">
        <v>50514218.630000003</v>
      </c>
      <c r="F9" s="26">
        <f>E9-D9</f>
        <v>1941868.6300000027</v>
      </c>
      <c r="G9" s="8">
        <f t="shared" ref="G9:G39" si="0">IF(D9=0,0,E9/D9*100)</f>
        <v>103.99788898416486</v>
      </c>
      <c r="H9" s="26">
        <v>43696432.009999998</v>
      </c>
      <c r="I9" s="26">
        <f>E9-H9</f>
        <v>6817786.6200000048</v>
      </c>
      <c r="J9" s="24">
        <f>E9/H9*100</f>
        <v>115.60261629242348</v>
      </c>
    </row>
    <row r="10" spans="1:10" ht="45" x14ac:dyDescent="0.25">
      <c r="A10" s="9">
        <v>0</v>
      </c>
      <c r="B10" s="13" t="s">
        <v>4</v>
      </c>
      <c r="C10" s="10" t="s">
        <v>5</v>
      </c>
      <c r="D10" s="32">
        <v>17442100</v>
      </c>
      <c r="E10" s="11">
        <v>17757942.370000001</v>
      </c>
      <c r="F10" s="26">
        <f t="shared" ref="F10:F64" si="1">E10-D10</f>
        <v>315842.37000000104</v>
      </c>
      <c r="G10" s="8">
        <f t="shared" si="0"/>
        <v>101.81080471961519</v>
      </c>
      <c r="H10" s="26">
        <v>17892797.940000001</v>
      </c>
      <c r="I10" s="26">
        <f t="shared" ref="I10:I64" si="2">E10-H10</f>
        <v>-134855.5700000003</v>
      </c>
      <c r="J10" s="24">
        <f t="shared" ref="J10:J64" si="3">E10/H10*100</f>
        <v>99.246313681894733</v>
      </c>
    </row>
    <row r="11" spans="1:10" ht="45" x14ac:dyDescent="0.25">
      <c r="A11" s="9">
        <v>0</v>
      </c>
      <c r="B11" s="13" t="s">
        <v>6</v>
      </c>
      <c r="C11" s="10" t="s">
        <v>7</v>
      </c>
      <c r="D11" s="32">
        <v>1435071</v>
      </c>
      <c r="E11" s="11">
        <v>1077235.25</v>
      </c>
      <c r="F11" s="26">
        <f t="shared" si="1"/>
        <v>-357835.75</v>
      </c>
      <c r="G11" s="8">
        <f t="shared" si="0"/>
        <v>75.064944521908672</v>
      </c>
      <c r="H11" s="26">
        <v>1194940.98</v>
      </c>
      <c r="I11" s="26">
        <f t="shared" si="2"/>
        <v>-117705.72999999998</v>
      </c>
      <c r="J11" s="24">
        <f t="shared" si="3"/>
        <v>90.149661617597204</v>
      </c>
    </row>
    <row r="12" spans="1:10" ht="45" x14ac:dyDescent="0.25">
      <c r="A12" s="9">
        <v>0</v>
      </c>
      <c r="B12" s="13" t="s">
        <v>8</v>
      </c>
      <c r="C12" s="10" t="s">
        <v>9</v>
      </c>
      <c r="D12" s="32">
        <v>2938400</v>
      </c>
      <c r="E12" s="11">
        <v>3241904.37</v>
      </c>
      <c r="F12" s="26">
        <f t="shared" si="1"/>
        <v>303504.37000000011</v>
      </c>
      <c r="G12" s="8">
        <f t="shared" si="0"/>
        <v>110.32889906071333</v>
      </c>
      <c r="H12" s="26">
        <v>3846598.98</v>
      </c>
      <c r="I12" s="26">
        <f t="shared" si="2"/>
        <v>-604694.60999999987</v>
      </c>
      <c r="J12" s="24">
        <f t="shared" si="3"/>
        <v>84.279759518888042</v>
      </c>
    </row>
    <row r="13" spans="1:10" ht="30" x14ac:dyDescent="0.25">
      <c r="A13" s="9">
        <v>0</v>
      </c>
      <c r="B13" s="13" t="s">
        <v>10</v>
      </c>
      <c r="C13" s="10" t="s">
        <v>11</v>
      </c>
      <c r="D13" s="32">
        <v>173819</v>
      </c>
      <c r="E13" s="11">
        <v>173819.4</v>
      </c>
      <c r="F13" s="26">
        <f t="shared" si="1"/>
        <v>0.39999999999417923</v>
      </c>
      <c r="G13" s="8">
        <f t="shared" si="0"/>
        <v>100.0002301244398</v>
      </c>
      <c r="H13" s="26">
        <v>89522.27</v>
      </c>
      <c r="I13" s="26">
        <f t="shared" si="2"/>
        <v>84297.12999999999</v>
      </c>
      <c r="J13" s="24">
        <f t="shared" si="3"/>
        <v>194.16330707431791</v>
      </c>
    </row>
    <row r="14" spans="1:10" ht="75" x14ac:dyDescent="0.25">
      <c r="A14" s="9">
        <v>0</v>
      </c>
      <c r="B14" s="13" t="s">
        <v>12</v>
      </c>
      <c r="C14" s="10" t="s">
        <v>13</v>
      </c>
      <c r="D14" s="32">
        <v>0</v>
      </c>
      <c r="E14" s="11">
        <v>4501</v>
      </c>
      <c r="F14" s="26">
        <f t="shared" si="1"/>
        <v>4501</v>
      </c>
      <c r="G14" s="8">
        <f t="shared" si="0"/>
        <v>0</v>
      </c>
      <c r="H14" s="26">
        <v>0</v>
      </c>
      <c r="I14" s="26">
        <f t="shared" si="2"/>
        <v>4501</v>
      </c>
      <c r="J14" s="24"/>
    </row>
    <row r="15" spans="1:10" ht="60.6" customHeight="1" x14ac:dyDescent="0.25">
      <c r="A15" s="9">
        <v>0</v>
      </c>
      <c r="B15" s="13" t="s">
        <v>14</v>
      </c>
      <c r="C15" s="10" t="s">
        <v>15</v>
      </c>
      <c r="D15" s="32">
        <v>8840</v>
      </c>
      <c r="E15" s="11">
        <v>13171.74</v>
      </c>
      <c r="F15" s="26">
        <f t="shared" si="1"/>
        <v>4331.74</v>
      </c>
      <c r="G15" s="8">
        <f t="shared" si="0"/>
        <v>149.00158371040723</v>
      </c>
      <c r="H15" s="26">
        <v>7532.13</v>
      </c>
      <c r="I15" s="26">
        <f t="shared" si="2"/>
        <v>5639.61</v>
      </c>
      <c r="J15" s="24">
        <f t="shared" si="3"/>
        <v>174.87403961429237</v>
      </c>
    </row>
    <row r="16" spans="1:10" x14ac:dyDescent="0.25">
      <c r="A16" s="9">
        <v>0</v>
      </c>
      <c r="B16" s="13" t="s">
        <v>16</v>
      </c>
      <c r="C16" s="10" t="s">
        <v>17</v>
      </c>
      <c r="D16" s="32">
        <v>1002681</v>
      </c>
      <c r="E16" s="11">
        <v>1247269.72</v>
      </c>
      <c r="F16" s="26">
        <f t="shared" si="1"/>
        <v>244588.71999999997</v>
      </c>
      <c r="G16" s="8">
        <f t="shared" si="0"/>
        <v>124.39347309862259</v>
      </c>
      <c r="H16" s="26">
        <v>932846.89</v>
      </c>
      <c r="I16" s="26">
        <f t="shared" si="2"/>
        <v>314422.82999999996</v>
      </c>
      <c r="J16" s="24">
        <f t="shared" si="3"/>
        <v>133.70572742114194</v>
      </c>
    </row>
    <row r="17" spans="1:10" x14ac:dyDescent="0.25">
      <c r="A17" s="9">
        <v>0</v>
      </c>
      <c r="B17" s="13" t="s">
        <v>18</v>
      </c>
      <c r="C17" s="10" t="s">
        <v>17</v>
      </c>
      <c r="D17" s="32">
        <v>9909964</v>
      </c>
      <c r="E17" s="11">
        <v>10801363.25</v>
      </c>
      <c r="F17" s="26">
        <f t="shared" si="1"/>
        <v>891399.25</v>
      </c>
      <c r="G17" s="8">
        <f t="shared" si="0"/>
        <v>108.9949796992199</v>
      </c>
      <c r="H17" s="26">
        <v>5763189.3399999999</v>
      </c>
      <c r="I17" s="26">
        <f t="shared" si="2"/>
        <v>5038173.91</v>
      </c>
      <c r="J17" s="24">
        <f t="shared" si="3"/>
        <v>187.41989222932594</v>
      </c>
    </row>
    <row r="18" spans="1:10" ht="90" x14ac:dyDescent="0.25">
      <c r="A18" s="9">
        <v>0</v>
      </c>
      <c r="B18" s="13" t="s">
        <v>19</v>
      </c>
      <c r="C18" s="10" t="s">
        <v>20</v>
      </c>
      <c r="D18" s="32">
        <v>6000000</v>
      </c>
      <c r="E18" s="11">
        <v>6229150.9800000004</v>
      </c>
      <c r="F18" s="26">
        <f t="shared" si="1"/>
        <v>229150.98000000045</v>
      </c>
      <c r="G18" s="8">
        <f t="shared" si="0"/>
        <v>103.81918300000001</v>
      </c>
      <c r="H18" s="26">
        <v>4397748.82</v>
      </c>
      <c r="I18" s="26">
        <f t="shared" si="2"/>
        <v>1831402.1600000001</v>
      </c>
      <c r="J18" s="24">
        <f t="shared" si="3"/>
        <v>141.64408280143658</v>
      </c>
    </row>
    <row r="19" spans="1:10" ht="75" x14ac:dyDescent="0.25">
      <c r="A19" s="9">
        <v>0</v>
      </c>
      <c r="B19" s="13" t="s">
        <v>21</v>
      </c>
      <c r="C19" s="10" t="s">
        <v>22</v>
      </c>
      <c r="D19" s="32">
        <v>2800000</v>
      </c>
      <c r="E19" s="11">
        <v>2810712.47</v>
      </c>
      <c r="F19" s="26">
        <f t="shared" si="1"/>
        <v>10712.470000000205</v>
      </c>
      <c r="G19" s="8">
        <f t="shared" si="0"/>
        <v>100.38258821428572</v>
      </c>
      <c r="H19" s="26">
        <v>2529494.7999999998</v>
      </c>
      <c r="I19" s="26">
        <f t="shared" si="2"/>
        <v>281217.67000000039</v>
      </c>
      <c r="J19" s="24">
        <f t="shared" si="3"/>
        <v>111.11754291805622</v>
      </c>
    </row>
    <row r="20" spans="1:10" ht="45" x14ac:dyDescent="0.25">
      <c r="A20" s="9">
        <v>0</v>
      </c>
      <c r="B20" s="13" t="s">
        <v>23</v>
      </c>
      <c r="C20" s="10" t="s">
        <v>24</v>
      </c>
      <c r="D20" s="32">
        <v>50250</v>
      </c>
      <c r="E20" s="11">
        <v>40378.39</v>
      </c>
      <c r="F20" s="26">
        <f t="shared" si="1"/>
        <v>-9871.61</v>
      </c>
      <c r="G20" s="8">
        <f t="shared" si="0"/>
        <v>80.355004975124373</v>
      </c>
      <c r="H20" s="26">
        <v>46980.17</v>
      </c>
      <c r="I20" s="26">
        <f t="shared" si="2"/>
        <v>-6601.7799999999988</v>
      </c>
      <c r="J20" s="24">
        <f t="shared" si="3"/>
        <v>85.947730712766685</v>
      </c>
    </row>
    <row r="21" spans="1:10" ht="45" x14ac:dyDescent="0.25">
      <c r="A21" s="9">
        <v>0</v>
      </c>
      <c r="B21" s="13" t="s">
        <v>25</v>
      </c>
      <c r="C21" s="10" t="s">
        <v>26</v>
      </c>
      <c r="D21" s="32">
        <v>478100</v>
      </c>
      <c r="E21" s="11">
        <v>399555.05</v>
      </c>
      <c r="F21" s="26">
        <f t="shared" si="1"/>
        <v>-78544.950000000012</v>
      </c>
      <c r="G21" s="8">
        <f t="shared" si="0"/>
        <v>83.571439029491728</v>
      </c>
      <c r="H21" s="26">
        <v>546560.43000000005</v>
      </c>
      <c r="I21" s="26">
        <f t="shared" si="2"/>
        <v>-147005.38000000006</v>
      </c>
      <c r="J21" s="24">
        <f t="shared" si="3"/>
        <v>73.10354501880056</v>
      </c>
    </row>
    <row r="22" spans="1:10" ht="45" x14ac:dyDescent="0.25">
      <c r="A22" s="9">
        <v>0</v>
      </c>
      <c r="B22" s="13" t="s">
        <v>27</v>
      </c>
      <c r="C22" s="10" t="s">
        <v>28</v>
      </c>
      <c r="D22" s="32">
        <v>1301500</v>
      </c>
      <c r="E22" s="11">
        <v>1500224.72</v>
      </c>
      <c r="F22" s="26">
        <f t="shared" si="1"/>
        <v>198724.71999999997</v>
      </c>
      <c r="G22" s="8">
        <f t="shared" si="0"/>
        <v>115.26889896273531</v>
      </c>
      <c r="H22" s="26">
        <v>1064030.31</v>
      </c>
      <c r="I22" s="26">
        <f t="shared" si="2"/>
        <v>436194.40999999992</v>
      </c>
      <c r="J22" s="24">
        <f t="shared" si="3"/>
        <v>140.99454742036437</v>
      </c>
    </row>
    <row r="23" spans="1:10" ht="45" x14ac:dyDescent="0.25">
      <c r="A23" s="9">
        <v>0</v>
      </c>
      <c r="B23" s="13" t="s">
        <v>29</v>
      </c>
      <c r="C23" s="10" t="s">
        <v>30</v>
      </c>
      <c r="D23" s="32">
        <v>1057900</v>
      </c>
      <c r="E23" s="11">
        <v>986106.77</v>
      </c>
      <c r="F23" s="26">
        <f t="shared" si="1"/>
        <v>-71793.229999999981</v>
      </c>
      <c r="G23" s="8">
        <f t="shared" si="0"/>
        <v>93.213609036770961</v>
      </c>
      <c r="H23" s="26">
        <v>898952.57</v>
      </c>
      <c r="I23" s="26">
        <f t="shared" si="2"/>
        <v>87154.20000000007</v>
      </c>
      <c r="J23" s="24">
        <f t="shared" si="3"/>
        <v>109.69508324560439</v>
      </c>
    </row>
    <row r="24" spans="1:10" x14ac:dyDescent="0.25">
      <c r="A24" s="9">
        <v>0</v>
      </c>
      <c r="B24" s="13" t="s">
        <v>31</v>
      </c>
      <c r="C24" s="10" t="s">
        <v>32</v>
      </c>
      <c r="D24" s="32">
        <v>685000</v>
      </c>
      <c r="E24" s="11">
        <v>943405.97</v>
      </c>
      <c r="F24" s="26">
        <f t="shared" si="1"/>
        <v>258405.96999999997</v>
      </c>
      <c r="G24" s="8">
        <f t="shared" si="0"/>
        <v>137.72349927007298</v>
      </c>
      <c r="H24" s="26">
        <v>723256.13</v>
      </c>
      <c r="I24" s="26">
        <f t="shared" si="2"/>
        <v>220149.83999999997</v>
      </c>
      <c r="J24" s="24">
        <f t="shared" si="3"/>
        <v>130.43871055748951</v>
      </c>
    </row>
    <row r="25" spans="1:10" x14ac:dyDescent="0.25">
      <c r="A25" s="9">
        <v>0</v>
      </c>
      <c r="B25" s="13" t="s">
        <v>33</v>
      </c>
      <c r="C25" s="10" t="s">
        <v>34</v>
      </c>
      <c r="D25" s="32">
        <v>7732189</v>
      </c>
      <c r="E25" s="11">
        <v>8148665.8200000003</v>
      </c>
      <c r="F25" s="26">
        <f t="shared" si="1"/>
        <v>416476.8200000003</v>
      </c>
      <c r="G25" s="8">
        <f t="shared" si="0"/>
        <v>105.38627314981565</v>
      </c>
      <c r="H25" s="26">
        <v>6948084.4199999999</v>
      </c>
      <c r="I25" s="26">
        <f t="shared" si="2"/>
        <v>1200581.4000000004</v>
      </c>
      <c r="J25" s="24">
        <f t="shared" si="3"/>
        <v>117.27931509502298</v>
      </c>
    </row>
    <row r="26" spans="1:10" x14ac:dyDescent="0.25">
      <c r="A26" s="9">
        <v>0</v>
      </c>
      <c r="B26" s="13" t="s">
        <v>35</v>
      </c>
      <c r="C26" s="10" t="s">
        <v>36</v>
      </c>
      <c r="D26" s="32">
        <v>3800000</v>
      </c>
      <c r="E26" s="11">
        <v>3979399.53</v>
      </c>
      <c r="F26" s="26">
        <f t="shared" si="1"/>
        <v>179399.5299999998</v>
      </c>
      <c r="G26" s="8">
        <f t="shared" si="0"/>
        <v>104.72104026315789</v>
      </c>
      <c r="H26" s="26">
        <v>3374365.49</v>
      </c>
      <c r="I26" s="26">
        <f t="shared" si="2"/>
        <v>605034.03999999957</v>
      </c>
      <c r="J26" s="24">
        <f t="shared" si="3"/>
        <v>117.93030546907353</v>
      </c>
    </row>
    <row r="27" spans="1:10" x14ac:dyDescent="0.25">
      <c r="A27" s="9">
        <v>0</v>
      </c>
      <c r="B27" s="13" t="s">
        <v>37</v>
      </c>
      <c r="C27" s="10" t="s">
        <v>38</v>
      </c>
      <c r="D27" s="32">
        <v>1340077</v>
      </c>
      <c r="E27" s="11">
        <v>1420790.77</v>
      </c>
      <c r="F27" s="26">
        <f t="shared" si="1"/>
        <v>80713.770000000019</v>
      </c>
      <c r="G27" s="8">
        <f t="shared" si="0"/>
        <v>106.02306956988292</v>
      </c>
      <c r="H27" s="26">
        <v>1386073.17</v>
      </c>
      <c r="I27" s="26">
        <f t="shared" si="2"/>
        <v>34717.600000000093</v>
      </c>
      <c r="J27" s="24">
        <f t="shared" si="3"/>
        <v>102.50474511385283</v>
      </c>
    </row>
    <row r="28" spans="1:10" x14ac:dyDescent="0.25">
      <c r="A28" s="9">
        <v>0</v>
      </c>
      <c r="B28" s="13" t="s">
        <v>39</v>
      </c>
      <c r="C28" s="10" t="s">
        <v>40</v>
      </c>
      <c r="D28" s="32">
        <v>15259</v>
      </c>
      <c r="E28" s="11">
        <v>15259</v>
      </c>
      <c r="F28" s="26">
        <f t="shared" si="1"/>
        <v>0</v>
      </c>
      <c r="G28" s="8">
        <f t="shared" si="0"/>
        <v>100</v>
      </c>
      <c r="H28" s="26">
        <v>25000</v>
      </c>
      <c r="I28" s="26">
        <f t="shared" si="2"/>
        <v>-9741</v>
      </c>
      <c r="J28" s="24">
        <f t="shared" si="3"/>
        <v>61.036000000000001</v>
      </c>
    </row>
    <row r="29" spans="1:10" x14ac:dyDescent="0.25">
      <c r="A29" s="9">
        <v>0</v>
      </c>
      <c r="B29" s="13" t="s">
        <v>41</v>
      </c>
      <c r="C29" s="10" t="s">
        <v>42</v>
      </c>
      <c r="D29" s="32">
        <v>25000</v>
      </c>
      <c r="E29" s="11">
        <v>43750</v>
      </c>
      <c r="F29" s="26">
        <f t="shared" si="1"/>
        <v>18750</v>
      </c>
      <c r="G29" s="8">
        <f t="shared" si="0"/>
        <v>175</v>
      </c>
      <c r="H29" s="26">
        <v>33958.33</v>
      </c>
      <c r="I29" s="26">
        <f t="shared" si="2"/>
        <v>9791.6699999999983</v>
      </c>
      <c r="J29" s="24">
        <f t="shared" si="3"/>
        <v>128.83436847453925</v>
      </c>
    </row>
    <row r="30" spans="1:10" ht="60" x14ac:dyDescent="0.25">
      <c r="A30" s="9">
        <v>0</v>
      </c>
      <c r="B30" s="13" t="s">
        <v>43</v>
      </c>
      <c r="C30" s="10" t="s">
        <v>44</v>
      </c>
      <c r="D30" s="32">
        <v>71694</v>
      </c>
      <c r="E30" s="11">
        <v>71694.720000000001</v>
      </c>
      <c r="F30" s="26">
        <f t="shared" si="1"/>
        <v>0.72000000000116415</v>
      </c>
      <c r="G30" s="8">
        <f t="shared" si="0"/>
        <v>100.00100426813961</v>
      </c>
      <c r="H30" s="26">
        <v>3641.19</v>
      </c>
      <c r="I30" s="26">
        <f t="shared" si="2"/>
        <v>68053.53</v>
      </c>
      <c r="J30" s="24">
        <f t="shared" si="3"/>
        <v>1968.9914560899049</v>
      </c>
    </row>
    <row r="31" spans="1:10" x14ac:dyDescent="0.25">
      <c r="A31" s="9">
        <v>0</v>
      </c>
      <c r="B31" s="13" t="s">
        <v>45</v>
      </c>
      <c r="C31" s="10" t="s">
        <v>46</v>
      </c>
      <c r="D31" s="32">
        <v>10400</v>
      </c>
      <c r="E31" s="11">
        <v>13320</v>
      </c>
      <c r="F31" s="26">
        <f t="shared" si="1"/>
        <v>2920</v>
      </c>
      <c r="G31" s="8">
        <f t="shared" si="0"/>
        <v>128.07692307692307</v>
      </c>
      <c r="H31" s="26">
        <v>9319.2199999999993</v>
      </c>
      <c r="I31" s="26">
        <f t="shared" si="2"/>
        <v>4000.7800000000007</v>
      </c>
      <c r="J31" s="24">
        <f t="shared" si="3"/>
        <v>142.93041692330476</v>
      </c>
    </row>
    <row r="32" spans="1:10" x14ac:dyDescent="0.25">
      <c r="A32" s="9">
        <v>0</v>
      </c>
      <c r="B32" s="13" t="s">
        <v>47</v>
      </c>
      <c r="C32" s="10" t="s">
        <v>48</v>
      </c>
      <c r="D32" s="32">
        <v>1832970</v>
      </c>
      <c r="E32" s="11">
        <v>2603813.77</v>
      </c>
      <c r="F32" s="26">
        <f t="shared" si="1"/>
        <v>770843.77</v>
      </c>
      <c r="G32" s="8">
        <f t="shared" si="0"/>
        <v>142.0543582273578</v>
      </c>
      <c r="H32" s="26">
        <v>1863656.01</v>
      </c>
      <c r="I32" s="26">
        <f t="shared" si="2"/>
        <v>740157.76</v>
      </c>
      <c r="J32" s="24">
        <f t="shared" si="3"/>
        <v>139.71536356647704</v>
      </c>
    </row>
    <row r="33" spans="1:10" x14ac:dyDescent="0.25">
      <c r="A33" s="9">
        <v>0</v>
      </c>
      <c r="B33" s="13" t="s">
        <v>49</v>
      </c>
      <c r="C33" s="10" t="s">
        <v>50</v>
      </c>
      <c r="D33" s="32">
        <v>12961970</v>
      </c>
      <c r="E33" s="11">
        <v>15266984.17</v>
      </c>
      <c r="F33" s="26">
        <f t="shared" si="1"/>
        <v>2305014.17</v>
      </c>
      <c r="G33" s="8">
        <f t="shared" si="0"/>
        <v>117.7829000530012</v>
      </c>
      <c r="H33" s="26">
        <v>12869123.17</v>
      </c>
      <c r="I33" s="26">
        <f t="shared" si="2"/>
        <v>2397861</v>
      </c>
      <c r="J33" s="24">
        <f t="shared" si="3"/>
        <v>118.63266804058415</v>
      </c>
    </row>
    <row r="34" spans="1:10" ht="58.15" customHeight="1" x14ac:dyDescent="0.25">
      <c r="A34" s="9">
        <v>0</v>
      </c>
      <c r="B34" s="13" t="s">
        <v>51</v>
      </c>
      <c r="C34" s="10" t="s">
        <v>52</v>
      </c>
      <c r="D34" s="32">
        <v>10480849</v>
      </c>
      <c r="E34" s="11">
        <v>11690438.470000001</v>
      </c>
      <c r="F34" s="26">
        <f t="shared" si="1"/>
        <v>1209589.4700000007</v>
      </c>
      <c r="G34" s="8">
        <f t="shared" si="0"/>
        <v>111.54094930668307</v>
      </c>
      <c r="H34" s="26">
        <v>9411727.5099999998</v>
      </c>
      <c r="I34" s="26">
        <f t="shared" si="2"/>
        <v>2278710.9600000009</v>
      </c>
      <c r="J34" s="24">
        <f t="shared" si="3"/>
        <v>124.21139963496456</v>
      </c>
    </row>
    <row r="35" spans="1:10" ht="45" x14ac:dyDescent="0.25">
      <c r="A35" s="9">
        <v>0</v>
      </c>
      <c r="B35" s="13" t="s">
        <v>53</v>
      </c>
      <c r="C35" s="10" t="s">
        <v>54</v>
      </c>
      <c r="D35" s="32">
        <v>30000</v>
      </c>
      <c r="E35" s="11">
        <v>41256.6</v>
      </c>
      <c r="F35" s="26">
        <f t="shared" si="1"/>
        <v>11256.599999999999</v>
      </c>
      <c r="G35" s="8">
        <f t="shared" si="0"/>
        <v>137.52199999999999</v>
      </c>
      <c r="H35" s="26">
        <v>61332.11</v>
      </c>
      <c r="I35" s="26">
        <f t="shared" si="2"/>
        <v>-20075.510000000002</v>
      </c>
      <c r="J35" s="24">
        <f t="shared" si="3"/>
        <v>67.267537347076427</v>
      </c>
    </row>
    <row r="36" spans="1:10" x14ac:dyDescent="0.25">
      <c r="A36" s="9">
        <v>0</v>
      </c>
      <c r="B36" s="13" t="s">
        <v>55</v>
      </c>
      <c r="C36" s="10" t="s">
        <v>56</v>
      </c>
      <c r="D36" s="32">
        <v>46902</v>
      </c>
      <c r="E36" s="11">
        <v>71710.179999999993</v>
      </c>
      <c r="F36" s="26">
        <f t="shared" si="1"/>
        <v>24808.179999999993</v>
      </c>
      <c r="G36" s="8">
        <f t="shared" si="0"/>
        <v>152.89365059059315</v>
      </c>
      <c r="H36" s="26">
        <v>21796.22</v>
      </c>
      <c r="I36" s="26">
        <f t="shared" si="2"/>
        <v>49913.959999999992</v>
      </c>
      <c r="J36" s="24">
        <f t="shared" si="3"/>
        <v>329.00282709570735</v>
      </c>
    </row>
    <row r="37" spans="1:10" ht="85.9" customHeight="1" x14ac:dyDescent="0.25">
      <c r="A37" s="9">
        <v>0</v>
      </c>
      <c r="B37" s="13" t="s">
        <v>57</v>
      </c>
      <c r="C37" s="10" t="s">
        <v>149</v>
      </c>
      <c r="D37" s="32">
        <v>64183</v>
      </c>
      <c r="E37" s="11">
        <v>88183.07</v>
      </c>
      <c r="F37" s="26">
        <f t="shared" si="1"/>
        <v>24000.070000000007</v>
      </c>
      <c r="G37" s="8">
        <f t="shared" si="0"/>
        <v>137.39318822741225</v>
      </c>
      <c r="H37" s="26">
        <v>10080</v>
      </c>
      <c r="I37" s="26">
        <f t="shared" si="2"/>
        <v>78103.070000000007</v>
      </c>
      <c r="J37" s="24">
        <f t="shared" si="3"/>
        <v>874.83204365079371</v>
      </c>
    </row>
    <row r="38" spans="1:10" ht="60" x14ac:dyDescent="0.25">
      <c r="A38" s="9">
        <v>0</v>
      </c>
      <c r="B38" s="13" t="s">
        <v>58</v>
      </c>
      <c r="C38" s="10" t="s">
        <v>59</v>
      </c>
      <c r="D38" s="32">
        <v>148000</v>
      </c>
      <c r="E38" s="11">
        <v>149816.32000000001</v>
      </c>
      <c r="F38" s="26">
        <f t="shared" si="1"/>
        <v>1816.320000000007</v>
      </c>
      <c r="G38" s="8">
        <f t="shared" si="0"/>
        <v>101.22724324324327</v>
      </c>
      <c r="H38" s="26">
        <v>93997.95</v>
      </c>
      <c r="I38" s="26">
        <f t="shared" si="2"/>
        <v>55818.37000000001</v>
      </c>
      <c r="J38" s="24">
        <f t="shared" si="3"/>
        <v>159.38253972560042</v>
      </c>
    </row>
    <row r="39" spans="1:10" ht="60" x14ac:dyDescent="0.25">
      <c r="A39" s="9">
        <v>0</v>
      </c>
      <c r="B39" s="13" t="s">
        <v>60</v>
      </c>
      <c r="C39" s="10" t="s">
        <v>61</v>
      </c>
      <c r="D39" s="32">
        <v>15080</v>
      </c>
      <c r="E39" s="11">
        <v>15080</v>
      </c>
      <c r="F39" s="26">
        <f t="shared" si="1"/>
        <v>0</v>
      </c>
      <c r="G39" s="8">
        <f t="shared" si="0"/>
        <v>100</v>
      </c>
      <c r="H39" s="26">
        <v>46020</v>
      </c>
      <c r="I39" s="26">
        <f t="shared" si="2"/>
        <v>-30940</v>
      </c>
      <c r="J39" s="24">
        <f t="shared" si="3"/>
        <v>32.7683615819209</v>
      </c>
    </row>
    <row r="40" spans="1:10" x14ac:dyDescent="0.25">
      <c r="A40" s="9">
        <v>0</v>
      </c>
      <c r="B40" s="13" t="s">
        <v>62</v>
      </c>
      <c r="C40" s="10" t="s">
        <v>63</v>
      </c>
      <c r="D40" s="32">
        <v>1200000</v>
      </c>
      <c r="E40" s="11">
        <v>1224131.48</v>
      </c>
      <c r="F40" s="26">
        <f t="shared" si="1"/>
        <v>24131.479999999981</v>
      </c>
      <c r="G40" s="8">
        <f t="shared" ref="G40:G64" si="4">IF(D40=0,0,E40/D40*100)</f>
        <v>102.01095666666666</v>
      </c>
      <c r="H40" s="26">
        <v>3267176.18</v>
      </c>
      <c r="I40" s="26">
        <f t="shared" si="2"/>
        <v>-2043044.7000000002</v>
      </c>
      <c r="J40" s="24">
        <f t="shared" si="3"/>
        <v>37.467568706380568</v>
      </c>
    </row>
    <row r="41" spans="1:10" ht="30" x14ac:dyDescent="0.25">
      <c r="A41" s="9">
        <v>0</v>
      </c>
      <c r="B41" s="13" t="s">
        <v>64</v>
      </c>
      <c r="C41" s="10" t="s">
        <v>65</v>
      </c>
      <c r="D41" s="32">
        <v>67660</v>
      </c>
      <c r="E41" s="11">
        <v>80637.100000000006</v>
      </c>
      <c r="F41" s="26">
        <f t="shared" si="1"/>
        <v>12977.100000000006</v>
      </c>
      <c r="G41" s="8">
        <f t="shared" si="4"/>
        <v>119.17986993792493</v>
      </c>
      <c r="H41" s="26">
        <v>83039.42</v>
      </c>
      <c r="I41" s="26">
        <f t="shared" si="2"/>
        <v>-2402.3199999999924</v>
      </c>
      <c r="J41" s="24">
        <f t="shared" si="3"/>
        <v>97.107012548979753</v>
      </c>
    </row>
    <row r="42" spans="1:10" ht="45" x14ac:dyDescent="0.25">
      <c r="A42" s="9">
        <v>0</v>
      </c>
      <c r="B42" s="13" t="s">
        <v>66</v>
      </c>
      <c r="C42" s="10" t="s">
        <v>67</v>
      </c>
      <c r="D42" s="32">
        <v>848</v>
      </c>
      <c r="E42" s="11">
        <v>850</v>
      </c>
      <c r="F42" s="26">
        <f t="shared" si="1"/>
        <v>2</v>
      </c>
      <c r="G42" s="8">
        <f t="shared" si="4"/>
        <v>100.23584905660377</v>
      </c>
      <c r="H42" s="26">
        <v>501</v>
      </c>
      <c r="I42" s="26">
        <f t="shared" si="2"/>
        <v>349</v>
      </c>
      <c r="J42" s="24">
        <f t="shared" si="3"/>
        <v>169.66067864271457</v>
      </c>
    </row>
    <row r="43" spans="1:10" ht="45" x14ac:dyDescent="0.25">
      <c r="A43" s="9">
        <v>0</v>
      </c>
      <c r="B43" s="13" t="s">
        <v>68</v>
      </c>
      <c r="C43" s="10" t="s">
        <v>69</v>
      </c>
      <c r="D43" s="32">
        <v>2000</v>
      </c>
      <c r="E43" s="11">
        <v>2274.75</v>
      </c>
      <c r="F43" s="26">
        <f t="shared" si="1"/>
        <v>274.75</v>
      </c>
      <c r="G43" s="8">
        <f t="shared" si="4"/>
        <v>113.7375</v>
      </c>
      <c r="H43" s="26">
        <v>3586.28</v>
      </c>
      <c r="I43" s="26">
        <f t="shared" si="2"/>
        <v>-1311.5300000000002</v>
      </c>
      <c r="J43" s="24">
        <f t="shared" si="3"/>
        <v>63.429235865576587</v>
      </c>
    </row>
    <row r="44" spans="1:10" ht="45" x14ac:dyDescent="0.25">
      <c r="A44" s="9">
        <v>0</v>
      </c>
      <c r="B44" s="13" t="s">
        <v>70</v>
      </c>
      <c r="C44" s="10" t="s">
        <v>71</v>
      </c>
      <c r="D44" s="32">
        <v>0</v>
      </c>
      <c r="E44" s="11">
        <v>0</v>
      </c>
      <c r="F44" s="26">
        <f t="shared" si="1"/>
        <v>0</v>
      </c>
      <c r="G44" s="8">
        <f t="shared" si="4"/>
        <v>0</v>
      </c>
      <c r="H44" s="26">
        <v>4692</v>
      </c>
      <c r="I44" s="26">
        <f t="shared" si="2"/>
        <v>-4692</v>
      </c>
      <c r="J44" s="24">
        <f t="shared" si="3"/>
        <v>0</v>
      </c>
    </row>
    <row r="45" spans="1:10" ht="90" x14ac:dyDescent="0.25">
      <c r="A45" s="9">
        <v>0</v>
      </c>
      <c r="B45" s="13" t="s">
        <v>72</v>
      </c>
      <c r="C45" s="10" t="s">
        <v>73</v>
      </c>
      <c r="D45" s="32">
        <v>0</v>
      </c>
      <c r="E45" s="11">
        <v>7697.01</v>
      </c>
      <c r="F45" s="26">
        <f t="shared" si="1"/>
        <v>7697.01</v>
      </c>
      <c r="G45" s="8">
        <f t="shared" si="4"/>
        <v>0</v>
      </c>
      <c r="H45" s="26">
        <v>7803.71</v>
      </c>
      <c r="I45" s="26">
        <f t="shared" si="2"/>
        <v>-106.69999999999982</v>
      </c>
      <c r="J45" s="24">
        <f t="shared" si="3"/>
        <v>98.632701625252608</v>
      </c>
    </row>
    <row r="46" spans="1:10" x14ac:dyDescent="0.25">
      <c r="A46" s="9">
        <v>0</v>
      </c>
      <c r="B46" s="13" t="s">
        <v>74</v>
      </c>
      <c r="C46" s="10" t="s">
        <v>75</v>
      </c>
      <c r="D46" s="32">
        <v>1359074</v>
      </c>
      <c r="E46" s="11">
        <v>1371042.23</v>
      </c>
      <c r="F46" s="26">
        <f t="shared" si="1"/>
        <v>11968.229999999981</v>
      </c>
      <c r="G46" s="8">
        <f t="shared" si="4"/>
        <v>100.88061650800471</v>
      </c>
      <c r="H46" s="26">
        <v>7068491.6299999999</v>
      </c>
      <c r="I46" s="26">
        <f t="shared" si="2"/>
        <v>-5697449.4000000004</v>
      </c>
      <c r="J46" s="24">
        <f t="shared" si="3"/>
        <v>19.39653184536628</v>
      </c>
    </row>
    <row r="47" spans="1:10" ht="58.15" customHeight="1" x14ac:dyDescent="0.25">
      <c r="A47" s="9">
        <v>0</v>
      </c>
      <c r="B47" s="13" t="s">
        <v>76</v>
      </c>
      <c r="C47" s="10" t="s">
        <v>77</v>
      </c>
      <c r="D47" s="32">
        <v>25620</v>
      </c>
      <c r="E47" s="11">
        <v>25620</v>
      </c>
      <c r="F47" s="26">
        <f t="shared" si="1"/>
        <v>0</v>
      </c>
      <c r="G47" s="8">
        <f t="shared" si="4"/>
        <v>100</v>
      </c>
      <c r="H47" s="26">
        <v>1960</v>
      </c>
      <c r="I47" s="26">
        <f t="shared" si="2"/>
        <v>23660</v>
      </c>
      <c r="J47" s="24">
        <f t="shared" si="3"/>
        <v>1307.1428571428571</v>
      </c>
    </row>
    <row r="48" spans="1:10" x14ac:dyDescent="0.25">
      <c r="A48" s="9">
        <v>0</v>
      </c>
      <c r="B48" s="13" t="s">
        <v>78</v>
      </c>
      <c r="C48" s="10" t="s">
        <v>79</v>
      </c>
      <c r="D48" s="32">
        <v>19815100</v>
      </c>
      <c r="E48" s="11">
        <v>19815100</v>
      </c>
      <c r="F48" s="26">
        <f t="shared" si="1"/>
        <v>0</v>
      </c>
      <c r="G48" s="8">
        <f t="shared" si="4"/>
        <v>100</v>
      </c>
      <c r="H48" s="26">
        <v>12202800</v>
      </c>
      <c r="I48" s="26">
        <f t="shared" si="2"/>
        <v>7612300</v>
      </c>
      <c r="J48" s="24">
        <f t="shared" si="3"/>
        <v>162.38158455436457</v>
      </c>
    </row>
    <row r="49" spans="1:10" ht="45" x14ac:dyDescent="0.25">
      <c r="A49" s="9">
        <v>0</v>
      </c>
      <c r="B49" s="13" t="s">
        <v>80</v>
      </c>
      <c r="C49" s="10" t="s">
        <v>81</v>
      </c>
      <c r="D49" s="32">
        <v>2160700</v>
      </c>
      <c r="E49" s="11">
        <v>1098261.5</v>
      </c>
      <c r="F49" s="26">
        <f t="shared" si="1"/>
        <v>-1062438.5</v>
      </c>
      <c r="G49" s="8">
        <f t="shared" si="4"/>
        <v>50.828967464247697</v>
      </c>
      <c r="H49" s="26">
        <v>0</v>
      </c>
      <c r="I49" s="26">
        <f t="shared" si="2"/>
        <v>1098261.5</v>
      </c>
      <c r="J49" s="24"/>
    </row>
    <row r="50" spans="1:10" ht="60" x14ac:dyDescent="0.25">
      <c r="A50" s="9">
        <v>0</v>
      </c>
      <c r="B50" s="13" t="s">
        <v>82</v>
      </c>
      <c r="C50" s="10" t="s">
        <v>83</v>
      </c>
      <c r="D50" s="32">
        <v>0</v>
      </c>
      <c r="E50" s="11">
        <v>0</v>
      </c>
      <c r="F50" s="26">
        <f t="shared" si="1"/>
        <v>0</v>
      </c>
      <c r="G50" s="8">
        <f t="shared" si="4"/>
        <v>0</v>
      </c>
      <c r="H50" s="26">
        <v>115098.28</v>
      </c>
      <c r="I50" s="26">
        <f t="shared" si="2"/>
        <v>-115098.28</v>
      </c>
      <c r="J50" s="24">
        <f t="shared" si="3"/>
        <v>0</v>
      </c>
    </row>
    <row r="51" spans="1:10" ht="72.599999999999994" customHeight="1" x14ac:dyDescent="0.25">
      <c r="A51" s="9">
        <v>0</v>
      </c>
      <c r="B51" s="13" t="s">
        <v>84</v>
      </c>
      <c r="C51" s="10" t="s">
        <v>85</v>
      </c>
      <c r="D51" s="32">
        <v>0</v>
      </c>
      <c r="E51" s="11">
        <v>0</v>
      </c>
      <c r="F51" s="26">
        <f t="shared" si="1"/>
        <v>0</v>
      </c>
      <c r="G51" s="8">
        <f t="shared" si="4"/>
        <v>0</v>
      </c>
      <c r="H51" s="26">
        <v>5178311.01</v>
      </c>
      <c r="I51" s="26">
        <f t="shared" si="2"/>
        <v>-5178311.01</v>
      </c>
      <c r="J51" s="24">
        <f t="shared" si="3"/>
        <v>0</v>
      </c>
    </row>
    <row r="52" spans="1:10" ht="30" x14ac:dyDescent="0.25">
      <c r="A52" s="9">
        <v>0</v>
      </c>
      <c r="B52" s="13" t="s">
        <v>86</v>
      </c>
      <c r="C52" s="10" t="s">
        <v>87</v>
      </c>
      <c r="D52" s="32">
        <v>49284000</v>
      </c>
      <c r="E52" s="11">
        <v>49284000</v>
      </c>
      <c r="F52" s="26">
        <f t="shared" si="1"/>
        <v>0</v>
      </c>
      <c r="G52" s="8">
        <f t="shared" si="4"/>
        <v>100</v>
      </c>
      <c r="H52" s="26">
        <v>48915900</v>
      </c>
      <c r="I52" s="26">
        <f t="shared" si="2"/>
        <v>368100</v>
      </c>
      <c r="J52" s="24">
        <f t="shared" si="3"/>
        <v>100.75251605306251</v>
      </c>
    </row>
    <row r="53" spans="1:10" ht="45" x14ac:dyDescent="0.25">
      <c r="A53" s="9">
        <v>0</v>
      </c>
      <c r="B53" s="13" t="s">
        <v>88</v>
      </c>
      <c r="C53" s="10" t="s">
        <v>89</v>
      </c>
      <c r="D53" s="32">
        <v>48700</v>
      </c>
      <c r="E53" s="11">
        <v>48700</v>
      </c>
      <c r="F53" s="26">
        <f t="shared" si="1"/>
        <v>0</v>
      </c>
      <c r="G53" s="8">
        <f t="shared" si="4"/>
        <v>100</v>
      </c>
      <c r="H53" s="26">
        <v>0</v>
      </c>
      <c r="I53" s="26">
        <f t="shared" si="2"/>
        <v>48700</v>
      </c>
      <c r="J53" s="24"/>
    </row>
    <row r="54" spans="1:10" ht="75" x14ac:dyDescent="0.25">
      <c r="A54" s="9">
        <v>0</v>
      </c>
      <c r="B54" s="13" t="s">
        <v>90</v>
      </c>
      <c r="C54" s="10" t="s">
        <v>91</v>
      </c>
      <c r="D54" s="32">
        <v>845300</v>
      </c>
      <c r="E54" s="11">
        <v>844245.9</v>
      </c>
      <c r="F54" s="26">
        <f t="shared" si="1"/>
        <v>-1054.0999999999767</v>
      </c>
      <c r="G54" s="8">
        <f t="shared" si="4"/>
        <v>99.875298710516986</v>
      </c>
      <c r="H54" s="26">
        <v>0</v>
      </c>
      <c r="I54" s="26">
        <f t="shared" si="2"/>
        <v>844245.9</v>
      </c>
      <c r="J54" s="24"/>
    </row>
    <row r="55" spans="1:10" ht="45" x14ac:dyDescent="0.25">
      <c r="A55" s="9">
        <v>0</v>
      </c>
      <c r="B55" s="13" t="s">
        <v>92</v>
      </c>
      <c r="C55" s="10" t="s">
        <v>93</v>
      </c>
      <c r="D55" s="32">
        <v>5816000</v>
      </c>
      <c r="E55" s="11">
        <v>5248995.25</v>
      </c>
      <c r="F55" s="26">
        <f t="shared" si="1"/>
        <v>-567004.75</v>
      </c>
      <c r="G55" s="8">
        <f t="shared" si="4"/>
        <v>90.250949965612108</v>
      </c>
      <c r="H55" s="26">
        <v>0</v>
      </c>
      <c r="I55" s="26">
        <f t="shared" si="2"/>
        <v>5248995.25</v>
      </c>
      <c r="J55" s="24"/>
    </row>
    <row r="56" spans="1:10" ht="75" x14ac:dyDescent="0.25">
      <c r="A56" s="9">
        <v>0</v>
      </c>
      <c r="B56" s="13" t="s">
        <v>94</v>
      </c>
      <c r="C56" s="10" t="s">
        <v>95</v>
      </c>
      <c r="D56" s="32">
        <v>1310000</v>
      </c>
      <c r="E56" s="11">
        <v>1310000</v>
      </c>
      <c r="F56" s="26">
        <f t="shared" si="1"/>
        <v>0</v>
      </c>
      <c r="G56" s="8">
        <f t="shared" si="4"/>
        <v>100</v>
      </c>
      <c r="H56" s="26">
        <v>1287500</v>
      </c>
      <c r="I56" s="26">
        <f t="shared" si="2"/>
        <v>22500</v>
      </c>
      <c r="J56" s="24">
        <f t="shared" si="3"/>
        <v>101.74757281553397</v>
      </c>
    </row>
    <row r="57" spans="1:10" ht="45" x14ac:dyDescent="0.25">
      <c r="A57" s="9">
        <v>0</v>
      </c>
      <c r="B57" s="13" t="s">
        <v>96</v>
      </c>
      <c r="C57" s="10" t="s">
        <v>97</v>
      </c>
      <c r="D57" s="32">
        <v>1353052</v>
      </c>
      <c r="E57" s="11">
        <v>1353052</v>
      </c>
      <c r="F57" s="26">
        <f t="shared" si="1"/>
        <v>0</v>
      </c>
      <c r="G57" s="8">
        <f t="shared" si="4"/>
        <v>100</v>
      </c>
      <c r="H57" s="26">
        <v>1316000</v>
      </c>
      <c r="I57" s="26">
        <f t="shared" si="2"/>
        <v>37052</v>
      </c>
      <c r="J57" s="24">
        <f t="shared" si="3"/>
        <v>102.81550151975685</v>
      </c>
    </row>
    <row r="58" spans="1:10" ht="60" x14ac:dyDescent="0.25">
      <c r="A58" s="9">
        <v>0</v>
      </c>
      <c r="B58" s="13" t="s">
        <v>98</v>
      </c>
      <c r="C58" s="10" t="s">
        <v>99</v>
      </c>
      <c r="D58" s="32">
        <v>0</v>
      </c>
      <c r="E58" s="11">
        <v>0</v>
      </c>
      <c r="F58" s="26">
        <f t="shared" si="1"/>
        <v>0</v>
      </c>
      <c r="G58" s="8">
        <f t="shared" si="4"/>
        <v>0</v>
      </c>
      <c r="H58" s="26">
        <v>691108</v>
      </c>
      <c r="I58" s="26">
        <f t="shared" si="2"/>
        <v>-691108</v>
      </c>
      <c r="J58" s="24">
        <f t="shared" si="3"/>
        <v>0</v>
      </c>
    </row>
    <row r="59" spans="1:10" ht="60" x14ac:dyDescent="0.25">
      <c r="A59" s="9">
        <v>0</v>
      </c>
      <c r="B59" s="13" t="s">
        <v>100</v>
      </c>
      <c r="C59" s="10" t="s">
        <v>101</v>
      </c>
      <c r="D59" s="32">
        <v>0</v>
      </c>
      <c r="E59" s="11">
        <v>0</v>
      </c>
      <c r="F59" s="26">
        <f t="shared" si="1"/>
        <v>0</v>
      </c>
      <c r="G59" s="8">
        <f t="shared" si="4"/>
        <v>0</v>
      </c>
      <c r="H59" s="26">
        <v>65523.03</v>
      </c>
      <c r="I59" s="26">
        <f t="shared" si="2"/>
        <v>-65523.03</v>
      </c>
      <c r="J59" s="24">
        <f t="shared" si="3"/>
        <v>0</v>
      </c>
    </row>
    <row r="60" spans="1:10" x14ac:dyDescent="0.25">
      <c r="A60" s="9">
        <v>0</v>
      </c>
      <c r="B60" s="13" t="s">
        <v>102</v>
      </c>
      <c r="C60" s="10" t="s">
        <v>103</v>
      </c>
      <c r="D60" s="32">
        <v>5340075</v>
      </c>
      <c r="E60" s="11">
        <v>4996410.8600000003</v>
      </c>
      <c r="F60" s="26">
        <f t="shared" si="1"/>
        <v>-343664.13999999966</v>
      </c>
      <c r="G60" s="8">
        <f t="shared" si="4"/>
        <v>93.564432334751857</v>
      </c>
      <c r="H60" s="26">
        <v>3703028.55</v>
      </c>
      <c r="I60" s="26">
        <f t="shared" si="2"/>
        <v>1293382.3100000005</v>
      </c>
      <c r="J60" s="24">
        <f t="shared" si="3"/>
        <v>134.92768939089061</v>
      </c>
    </row>
    <row r="61" spans="1:10" ht="60" x14ac:dyDescent="0.25">
      <c r="A61" s="9">
        <v>0</v>
      </c>
      <c r="B61" s="13" t="s">
        <v>104</v>
      </c>
      <c r="C61" s="10" t="s">
        <v>105</v>
      </c>
      <c r="D61" s="32">
        <v>79056</v>
      </c>
      <c r="E61" s="11">
        <v>0</v>
      </c>
      <c r="F61" s="26">
        <f t="shared" si="1"/>
        <v>-79056</v>
      </c>
      <c r="G61" s="8">
        <f t="shared" si="4"/>
        <v>0</v>
      </c>
      <c r="H61" s="26">
        <v>0</v>
      </c>
      <c r="I61" s="26">
        <f t="shared" si="2"/>
        <v>0</v>
      </c>
      <c r="J61" s="24"/>
    </row>
    <row r="62" spans="1:10" ht="90" x14ac:dyDescent="0.25">
      <c r="A62" s="9">
        <v>0</v>
      </c>
      <c r="B62" s="13" t="s">
        <v>106</v>
      </c>
      <c r="C62" s="10" t="s">
        <v>107</v>
      </c>
      <c r="D62" s="32">
        <v>585032</v>
      </c>
      <c r="E62" s="11">
        <v>212928.78</v>
      </c>
      <c r="F62" s="26">
        <f t="shared" si="1"/>
        <v>-372103.22</v>
      </c>
      <c r="G62" s="8">
        <f t="shared" si="4"/>
        <v>36.396091153988159</v>
      </c>
      <c r="H62" s="26">
        <v>0</v>
      </c>
      <c r="I62" s="26">
        <f t="shared" si="2"/>
        <v>212928.78</v>
      </c>
      <c r="J62" s="24"/>
    </row>
    <row r="63" spans="1:10" x14ac:dyDescent="0.25">
      <c r="A63" s="9">
        <v>1</v>
      </c>
      <c r="B63" s="13" t="s">
        <v>108</v>
      </c>
      <c r="C63" s="10" t="s">
        <v>109</v>
      </c>
      <c r="D63" s="32">
        <v>135085750</v>
      </c>
      <c r="E63" s="11">
        <v>144073375.06999996</v>
      </c>
      <c r="F63" s="34">
        <f t="shared" si="1"/>
        <v>8987625.069999963</v>
      </c>
      <c r="G63" s="33">
        <f t="shared" si="4"/>
        <v>106.65327399077991</v>
      </c>
      <c r="H63" s="34">
        <v>130226308.78000002</v>
      </c>
      <c r="I63" s="34">
        <f t="shared" si="2"/>
        <v>13847066.289999947</v>
      </c>
      <c r="J63" s="24">
        <f t="shared" si="3"/>
        <v>110.6330789989546</v>
      </c>
    </row>
    <row r="64" spans="1:10" x14ac:dyDescent="0.25">
      <c r="A64" s="9">
        <v>1</v>
      </c>
      <c r="B64" s="13" t="s">
        <v>108</v>
      </c>
      <c r="C64" s="10" t="s">
        <v>110</v>
      </c>
      <c r="D64" s="32">
        <v>221722765</v>
      </c>
      <c r="E64" s="11">
        <v>228285069.35999998</v>
      </c>
      <c r="F64" s="34">
        <f t="shared" si="1"/>
        <v>6562304.3599999845</v>
      </c>
      <c r="G64" s="33">
        <f t="shared" si="4"/>
        <v>102.95968903328443</v>
      </c>
      <c r="H64" s="34">
        <v>203701577.65000004</v>
      </c>
      <c r="I64" s="34">
        <f t="shared" si="2"/>
        <v>24583491.709999949</v>
      </c>
      <c r="J64" s="24">
        <f t="shared" si="3"/>
        <v>112.06838552435725</v>
      </c>
    </row>
    <row r="65" spans="2:10" x14ac:dyDescent="0.25">
      <c r="H65" s="19"/>
      <c r="I65" s="19"/>
      <c r="J65" s="19"/>
    </row>
    <row r="66" spans="2:10" ht="75" x14ac:dyDescent="0.25">
      <c r="B66" s="21" t="s">
        <v>0</v>
      </c>
      <c r="C66" s="22" t="s">
        <v>144</v>
      </c>
      <c r="D66" s="23" t="s">
        <v>139</v>
      </c>
      <c r="E66" s="23" t="s">
        <v>140</v>
      </c>
      <c r="F66" s="17" t="s">
        <v>138</v>
      </c>
      <c r="G66" s="31" t="s">
        <v>1</v>
      </c>
      <c r="H66" s="23" t="s">
        <v>137</v>
      </c>
      <c r="I66" s="17" t="s">
        <v>141</v>
      </c>
      <c r="J66" s="17" t="s">
        <v>142</v>
      </c>
    </row>
    <row r="67" spans="2:10" x14ac:dyDescent="0.25">
      <c r="B67" s="28">
        <v>2</v>
      </c>
      <c r="C67" s="29">
        <v>3</v>
      </c>
      <c r="D67" s="28">
        <v>16</v>
      </c>
      <c r="E67" s="28">
        <v>17</v>
      </c>
      <c r="F67" s="28"/>
      <c r="G67" s="30">
        <v>18</v>
      </c>
      <c r="H67" s="28">
        <v>12</v>
      </c>
      <c r="I67" s="28"/>
      <c r="J67" s="30">
        <v>13</v>
      </c>
    </row>
    <row r="68" spans="2:10" ht="75" x14ac:dyDescent="0.25">
      <c r="B68" s="27" t="s">
        <v>111</v>
      </c>
      <c r="C68" s="25" t="s">
        <v>112</v>
      </c>
      <c r="D68" s="32">
        <v>27500</v>
      </c>
      <c r="E68" s="26">
        <v>19892.09</v>
      </c>
      <c r="F68" s="26">
        <f>E68-D68</f>
        <v>-7607.91</v>
      </c>
      <c r="G68" s="24">
        <v>72.334872727272725</v>
      </c>
      <c r="H68" s="26">
        <v>27393.74</v>
      </c>
      <c r="I68" s="26">
        <f>E68-H68</f>
        <v>-7501.6500000000015</v>
      </c>
      <c r="J68" s="24">
        <f>E68/H68*100</f>
        <v>72.615458860308962</v>
      </c>
    </row>
    <row r="69" spans="2:10" ht="30" x14ac:dyDescent="0.25">
      <c r="B69" s="27" t="s">
        <v>113</v>
      </c>
      <c r="C69" s="25" t="s">
        <v>114</v>
      </c>
      <c r="D69" s="32">
        <v>11400</v>
      </c>
      <c r="E69" s="26">
        <v>3232.76</v>
      </c>
      <c r="F69" s="26">
        <f t="shared" ref="F69:F83" si="5">E69-D69</f>
        <v>-8167.24</v>
      </c>
      <c r="G69" s="24">
        <v>28.357543859649127</v>
      </c>
      <c r="H69" s="26">
        <v>11350.55</v>
      </c>
      <c r="I69" s="26">
        <f t="shared" ref="I69:I83" si="6">E69-H69</f>
        <v>-8117.7899999999991</v>
      </c>
      <c r="J69" s="24">
        <f t="shared" ref="J69:J85" si="7">E69/H69*100</f>
        <v>28.481086819581435</v>
      </c>
    </row>
    <row r="70" spans="2:10" ht="60" x14ac:dyDescent="0.25">
      <c r="B70" s="27" t="s">
        <v>115</v>
      </c>
      <c r="C70" s="25" t="s">
        <v>116</v>
      </c>
      <c r="D70" s="32">
        <v>25400</v>
      </c>
      <c r="E70" s="26">
        <v>17334.88</v>
      </c>
      <c r="F70" s="26">
        <f t="shared" si="5"/>
        <v>-8065.119999999999</v>
      </c>
      <c r="G70" s="24">
        <v>68.247559055118117</v>
      </c>
      <c r="H70" s="26">
        <v>25575.85</v>
      </c>
      <c r="I70" s="26">
        <f t="shared" si="6"/>
        <v>-8240.9699999999975</v>
      </c>
      <c r="J70" s="24">
        <f t="shared" si="7"/>
        <v>67.778314308224367</v>
      </c>
    </row>
    <row r="71" spans="2:10" ht="44.45" customHeight="1" x14ac:dyDescent="0.25">
      <c r="B71" s="27" t="s">
        <v>117</v>
      </c>
      <c r="C71" s="25" t="s">
        <v>118</v>
      </c>
      <c r="D71" s="32">
        <v>0</v>
      </c>
      <c r="E71" s="26">
        <v>39269.760000000002</v>
      </c>
      <c r="F71" s="26">
        <f t="shared" si="5"/>
        <v>39269.760000000002</v>
      </c>
      <c r="G71" s="24">
        <v>0</v>
      </c>
      <c r="H71" s="26">
        <v>49022.02</v>
      </c>
      <c r="I71" s="26">
        <f t="shared" si="6"/>
        <v>-9752.2599999999948</v>
      </c>
      <c r="J71" s="24">
        <f t="shared" si="7"/>
        <v>80.106368525817601</v>
      </c>
    </row>
    <row r="72" spans="2:10" ht="30" x14ac:dyDescent="0.25">
      <c r="B72" s="27" t="s">
        <v>119</v>
      </c>
      <c r="C72" s="25" t="s">
        <v>120</v>
      </c>
      <c r="D72" s="32">
        <v>4035370</v>
      </c>
      <c r="E72" s="26">
        <v>981071.66</v>
      </c>
      <c r="F72" s="26">
        <f t="shared" si="5"/>
        <v>-3054298.34</v>
      </c>
      <c r="G72" s="24">
        <v>24.311814282209561</v>
      </c>
      <c r="H72" s="26">
        <v>805890.26</v>
      </c>
      <c r="I72" s="26">
        <f t="shared" si="6"/>
        <v>175181.40000000002</v>
      </c>
      <c r="J72" s="24">
        <f t="shared" si="7"/>
        <v>121.73762467361252</v>
      </c>
    </row>
    <row r="73" spans="2:10" ht="45" x14ac:dyDescent="0.25">
      <c r="B73" s="27" t="s">
        <v>121</v>
      </c>
      <c r="C73" s="25" t="s">
        <v>122</v>
      </c>
      <c r="D73" s="32">
        <v>405114</v>
      </c>
      <c r="E73" s="26">
        <v>266723.46000000002</v>
      </c>
      <c r="F73" s="26">
        <f t="shared" si="5"/>
        <v>-138390.53999999998</v>
      </c>
      <c r="G73" s="24">
        <v>65.839111953672301</v>
      </c>
      <c r="H73" s="26">
        <v>384835.7</v>
      </c>
      <c r="I73" s="26">
        <f t="shared" si="6"/>
        <v>-118112.23999999999</v>
      </c>
      <c r="J73" s="24">
        <f t="shared" si="7"/>
        <v>69.308398363249566</v>
      </c>
    </row>
    <row r="74" spans="2:10" ht="45" x14ac:dyDescent="0.25">
      <c r="B74" s="27" t="s">
        <v>123</v>
      </c>
      <c r="C74" s="25" t="s">
        <v>124</v>
      </c>
      <c r="D74" s="32">
        <v>30000</v>
      </c>
      <c r="E74" s="26">
        <v>181891.24</v>
      </c>
      <c r="F74" s="26">
        <f t="shared" si="5"/>
        <v>151891.24</v>
      </c>
      <c r="G74" s="24">
        <v>606.30413333333331</v>
      </c>
      <c r="H74" s="26">
        <v>17361.939999999999</v>
      </c>
      <c r="I74" s="26">
        <f t="shared" si="6"/>
        <v>164529.29999999999</v>
      </c>
      <c r="J74" s="24">
        <f t="shared" si="7"/>
        <v>1047.6435237076041</v>
      </c>
    </row>
    <row r="75" spans="2:10" x14ac:dyDescent="0.25">
      <c r="B75" s="27" t="s">
        <v>125</v>
      </c>
      <c r="C75" s="25" t="s">
        <v>126</v>
      </c>
      <c r="D75" s="32">
        <v>0</v>
      </c>
      <c r="E75" s="26">
        <v>8538025.8300000001</v>
      </c>
      <c r="F75" s="26">
        <f t="shared" si="5"/>
        <v>8538025.8300000001</v>
      </c>
      <c r="G75" s="24">
        <v>0</v>
      </c>
      <c r="H75" s="26">
        <v>10989360.800000001</v>
      </c>
      <c r="I75" s="26">
        <f t="shared" si="6"/>
        <v>-2451334.9700000007</v>
      </c>
      <c r="J75" s="24">
        <f t="shared" si="7"/>
        <v>77.693561849384352</v>
      </c>
    </row>
    <row r="76" spans="2:10" ht="90" x14ac:dyDescent="0.25">
      <c r="B76" s="27" t="s">
        <v>127</v>
      </c>
      <c r="C76" s="25" t="s">
        <v>128</v>
      </c>
      <c r="D76" s="32">
        <v>600000</v>
      </c>
      <c r="E76" s="26">
        <v>11369517.369999999</v>
      </c>
      <c r="F76" s="26">
        <f t="shared" si="5"/>
        <v>10769517.369999999</v>
      </c>
      <c r="G76" s="24">
        <v>1894.9195616666664</v>
      </c>
      <c r="H76" s="26">
        <v>18866268.32</v>
      </c>
      <c r="I76" s="26">
        <f t="shared" si="6"/>
        <v>-7496750.9500000011</v>
      </c>
      <c r="J76" s="24">
        <f t="shared" si="7"/>
        <v>60.263731953537693</v>
      </c>
    </row>
    <row r="77" spans="2:10" ht="75" x14ac:dyDescent="0.25">
      <c r="B77" s="27" t="s">
        <v>129</v>
      </c>
      <c r="C77" s="25" t="s">
        <v>130</v>
      </c>
      <c r="D77" s="32">
        <v>921785</v>
      </c>
      <c r="E77" s="26">
        <v>921785</v>
      </c>
      <c r="F77" s="26">
        <f t="shared" si="5"/>
        <v>0</v>
      </c>
      <c r="G77" s="24">
        <v>100</v>
      </c>
      <c r="H77" s="26">
        <v>1128072</v>
      </c>
      <c r="I77" s="26">
        <f t="shared" si="6"/>
        <v>-206287</v>
      </c>
      <c r="J77" s="24">
        <f t="shared" si="7"/>
        <v>81.71331262543525</v>
      </c>
    </row>
    <row r="78" spans="2:10" ht="75" x14ac:dyDescent="0.25">
      <c r="B78" s="27" t="s">
        <v>131</v>
      </c>
      <c r="C78" s="25" t="s">
        <v>132</v>
      </c>
      <c r="D78" s="32">
        <v>0</v>
      </c>
      <c r="E78" s="26">
        <v>0</v>
      </c>
      <c r="F78" s="26">
        <f t="shared" si="5"/>
        <v>0</v>
      </c>
      <c r="G78" s="24">
        <v>0</v>
      </c>
      <c r="H78" s="26">
        <v>727147.72</v>
      </c>
      <c r="I78" s="26">
        <f t="shared" si="6"/>
        <v>-727147.72</v>
      </c>
      <c r="J78" s="24">
        <f t="shared" si="7"/>
        <v>0</v>
      </c>
    </row>
    <row r="79" spans="2:10" ht="60" x14ac:dyDescent="0.25">
      <c r="B79" s="27" t="s">
        <v>82</v>
      </c>
      <c r="C79" s="25" t="s">
        <v>83</v>
      </c>
      <c r="D79" s="32">
        <v>0</v>
      </c>
      <c r="E79" s="26">
        <v>0</v>
      </c>
      <c r="F79" s="26">
        <f t="shared" si="5"/>
        <v>0</v>
      </c>
      <c r="G79" s="24">
        <v>0</v>
      </c>
      <c r="H79" s="26">
        <v>1298600</v>
      </c>
      <c r="I79" s="26">
        <f t="shared" si="6"/>
        <v>-1298600</v>
      </c>
      <c r="J79" s="24">
        <f t="shared" si="7"/>
        <v>0</v>
      </c>
    </row>
    <row r="80" spans="2:10" ht="30" x14ac:dyDescent="0.25">
      <c r="B80" s="27" t="s">
        <v>86</v>
      </c>
      <c r="C80" s="25" t="s">
        <v>87</v>
      </c>
      <c r="D80" s="32">
        <v>3358100</v>
      </c>
      <c r="E80" s="26">
        <v>3358100</v>
      </c>
      <c r="F80" s="26">
        <f t="shared" si="5"/>
        <v>0</v>
      </c>
      <c r="G80" s="24">
        <v>100</v>
      </c>
      <c r="H80" s="26">
        <v>0</v>
      </c>
      <c r="I80" s="26">
        <f t="shared" si="6"/>
        <v>3358100</v>
      </c>
      <c r="J80" s="24"/>
    </row>
    <row r="81" spans="2:10" ht="45" x14ac:dyDescent="0.25">
      <c r="B81" s="27" t="s">
        <v>88</v>
      </c>
      <c r="C81" s="25" t="s">
        <v>89</v>
      </c>
      <c r="D81" s="32">
        <v>134500</v>
      </c>
      <c r="E81" s="26">
        <v>134500</v>
      </c>
      <c r="F81" s="26">
        <f t="shared" si="5"/>
        <v>0</v>
      </c>
      <c r="G81" s="24">
        <v>100</v>
      </c>
      <c r="H81" s="26">
        <v>0</v>
      </c>
      <c r="I81" s="26">
        <f t="shared" si="6"/>
        <v>134500</v>
      </c>
      <c r="J81" s="24"/>
    </row>
    <row r="82" spans="2:10" ht="75" x14ac:dyDescent="0.25">
      <c r="B82" s="27" t="s">
        <v>133</v>
      </c>
      <c r="C82" s="25" t="s">
        <v>134</v>
      </c>
      <c r="D82" s="32">
        <v>594500</v>
      </c>
      <c r="E82" s="26">
        <v>594500</v>
      </c>
      <c r="F82" s="26">
        <f t="shared" si="5"/>
        <v>0</v>
      </c>
      <c r="G82" s="24">
        <v>100</v>
      </c>
      <c r="H82" s="26">
        <v>337000</v>
      </c>
      <c r="I82" s="26">
        <f t="shared" si="6"/>
        <v>257500</v>
      </c>
      <c r="J82" s="24">
        <f t="shared" si="7"/>
        <v>176.40949554896142</v>
      </c>
    </row>
    <row r="83" spans="2:10" ht="45" x14ac:dyDescent="0.25">
      <c r="B83" s="27" t="s">
        <v>135</v>
      </c>
      <c r="C83" s="25" t="s">
        <v>136</v>
      </c>
      <c r="D83" s="32">
        <v>1602969</v>
      </c>
      <c r="E83" s="26">
        <v>1602969</v>
      </c>
      <c r="F83" s="26">
        <f t="shared" si="5"/>
        <v>0</v>
      </c>
      <c r="G83" s="24">
        <v>100</v>
      </c>
      <c r="H83" s="26">
        <v>972678</v>
      </c>
      <c r="I83" s="26">
        <f t="shared" si="6"/>
        <v>630291</v>
      </c>
      <c r="J83" s="24">
        <f t="shared" si="7"/>
        <v>164.79955339793847</v>
      </c>
    </row>
    <row r="84" spans="2:10" x14ac:dyDescent="0.25">
      <c r="B84" s="27" t="s">
        <v>108</v>
      </c>
      <c r="C84" s="25" t="s">
        <v>109</v>
      </c>
      <c r="D84" s="35">
        <v>6056569</v>
      </c>
      <c r="E84" s="34">
        <v>22338744.049999997</v>
      </c>
      <c r="F84" s="34">
        <f>E84-D84</f>
        <v>16282175.049999997</v>
      </c>
      <c r="G84" s="33">
        <v>368.83496332659627</v>
      </c>
      <c r="H84" s="34">
        <v>33032278.899999999</v>
      </c>
      <c r="I84" s="34">
        <f>E84-H84</f>
        <v>-10693534.850000001</v>
      </c>
      <c r="J84" s="24">
        <f t="shared" si="7"/>
        <v>67.627014526085262</v>
      </c>
    </row>
    <row r="85" spans="2:10" x14ac:dyDescent="0.25">
      <c r="B85" s="27" t="s">
        <v>108</v>
      </c>
      <c r="C85" s="25" t="s">
        <v>110</v>
      </c>
      <c r="D85" s="35">
        <v>11746638</v>
      </c>
      <c r="E85" s="34">
        <v>28028813.049999997</v>
      </c>
      <c r="F85" s="34">
        <f>E85-D85</f>
        <v>16282175.049999997</v>
      </c>
      <c r="G85" s="33">
        <v>238.61136309810513</v>
      </c>
      <c r="H85" s="34">
        <v>35640556.899999999</v>
      </c>
      <c r="I85" s="34">
        <f>E85-H85</f>
        <v>-7611743.8500000015</v>
      </c>
      <c r="J85" s="24">
        <f t="shared" si="7"/>
        <v>78.643027741241596</v>
      </c>
    </row>
    <row r="88" spans="2:10" ht="31.15" customHeight="1" x14ac:dyDescent="0.25">
      <c r="B88" s="40" t="s">
        <v>147</v>
      </c>
      <c r="C88" s="41"/>
      <c r="D88" s="19"/>
      <c r="E88" s="19"/>
      <c r="G88" s="42" t="s">
        <v>148</v>
      </c>
      <c r="H88" s="41"/>
      <c r="I88" s="41"/>
    </row>
  </sheetData>
  <mergeCells count="4">
    <mergeCell ref="B5:J5"/>
    <mergeCell ref="B88:C88"/>
    <mergeCell ref="G88:I88"/>
    <mergeCell ref="B3:G3"/>
  </mergeCells>
  <conditionalFormatting sqref="B9:B64">
    <cfRule type="expression" dxfId="5" priority="6" stopIfTrue="1">
      <formula>A9=1</formula>
    </cfRule>
  </conditionalFormatting>
  <conditionalFormatting sqref="C9:C64">
    <cfRule type="expression" dxfId="4" priority="8" stopIfTrue="1">
      <formula>A9=1</formula>
    </cfRule>
  </conditionalFormatting>
  <conditionalFormatting sqref="E9:F64">
    <cfRule type="expression" dxfId="3" priority="4" stopIfTrue="1">
      <formula>A9=1</formula>
    </cfRule>
  </conditionalFormatting>
  <conditionalFormatting sqref="D9:D64">
    <cfRule type="expression" dxfId="2" priority="23" stopIfTrue="1">
      <formula>A9=1</formula>
    </cfRule>
  </conditionalFormatting>
  <conditionalFormatting sqref="H9:I64">
    <cfRule type="expression" dxfId="1" priority="24" stopIfTrue="1">
      <formula>#REF!=1</formula>
    </cfRule>
  </conditionalFormatting>
  <conditionalFormatting sqref="J9:J64">
    <cfRule type="expression" dxfId="0" priority="5" stopIfTrue="1">
      <formula>#REF!=1</formula>
    </cfRule>
  </conditionalFormatting>
  <pageMargins left="0.31496062992125984" right="0.31496062992125984" top="0.39370078740157483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2026-03-16T12:31:49Z</cp:lastPrinted>
  <dcterms:created xsi:type="dcterms:W3CDTF">2026-01-26T12:01:16Z</dcterms:created>
  <dcterms:modified xsi:type="dcterms:W3CDTF">2026-03-16T12:31:53Z</dcterms:modified>
</cp:coreProperties>
</file>