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Секретар\Сесії\2026\Рішення 2026\51 сесія від 13.03.26\"/>
    </mc:Choice>
  </mc:AlternateContent>
  <bookViews>
    <workbookView xWindow="0" yWindow="0" windowWidth="20490" windowHeight="7530"/>
  </bookViews>
  <sheets>
    <sheet name="analiz_vd0" sheetId="2" r:id="rId1"/>
    <sheet name="Лист1" sheetId="1" r:id="rId2"/>
  </sheets>
  <definedNames>
    <definedName name="CREXPORT">#REF!</definedName>
    <definedName name="n" hidden="1">{#N/A,#N/A,FALSE,"Лист4"}</definedName>
    <definedName name="wrn.Інструкція." hidden="1">{#N/A,#N/A,FALSE,"Лист4"}</definedName>
    <definedName name="аа" hidden="1">{#N/A,#N/A,FALSE,"Лист4"}</definedName>
    <definedName name="аааа" hidden="1">{#N/A,#N/A,FALSE,"Лист4"}</definedName>
    <definedName name="ааааа" hidden="1">{#N/A,#N/A,FALSE,"Лист4"}</definedName>
    <definedName name="аааг" hidden="1">{#N/A,#N/A,FALSE,"Лист4"}</definedName>
    <definedName name="ааао" hidden="1">{#N/A,#N/A,FALSE,"Лист4"}</definedName>
    <definedName name="аааоркк" hidden="1">{#N/A,#N/A,FALSE,"Лист4"}</definedName>
    <definedName name="аарр" hidden="1">{#N/A,#N/A,FALSE,"Лист4"}</definedName>
    <definedName name="амп" hidden="1">{#N/A,#N/A,FALSE,"Лист4"}</definedName>
    <definedName name="ап" hidden="1">{#N/A,#N/A,FALSE,"Лист4"}</definedName>
    <definedName name="апро" hidden="1">{#N/A,#N/A,FALSE,"Лист4"}</definedName>
    <definedName name="аунуну" hidden="1">{#N/A,#N/A,FALSE,"Лист4"}</definedName>
    <definedName name="бб" hidden="1">{#N/A,#N/A,FALSE,"Лист4"}</definedName>
    <definedName name="вап" hidden="1">{#N/A,#N/A,FALSE,"Лист4"}</definedName>
    <definedName name="вапа" hidden="1">{#N/A,#N/A,FALSE,"Лист4"}</definedName>
    <definedName name="вапро" hidden="1">{#N/A,#N/A,FALSE,"Лист4"}</definedName>
    <definedName name="вау" hidden="1">{#N/A,#N/A,FALSE,"Лист4"}</definedName>
    <definedName name="вв" hidden="1">{#N/A,#N/A,FALSE,"Лист4"}</definedName>
    <definedName name="вмр" hidden="1">{#N/A,#N/A,FALSE,"Лист4"}</definedName>
    <definedName name="вруу" hidden="1">{#N/A,#N/A,FALSE,"Лист4"}</definedName>
    <definedName name="врууунуууу" hidden="1">{#N/A,#N/A,FALSE,"Лист4"}</definedName>
    <definedName name="гг" hidden="1">{#N/A,#N/A,FALSE,"Лист4"}</definedName>
    <definedName name="ггг" hidden="1">{#N/A,#N/A,FALSE,"Лист4"}</definedName>
    <definedName name="гго" hidden="1">{#N/A,#N/A,FALSE,"Лист4"}</definedName>
    <definedName name="ггшшз" hidden="1">{#N/A,#N/A,FALSE,"Лист4"}</definedName>
    <definedName name="гр" hidden="1">{#N/A,#N/A,FALSE,"Лист4"}</definedName>
    <definedName name="ддд" hidden="1">{#N/A,#N/A,FALSE,"Лист4"}</definedName>
    <definedName name="е" hidden="1">{#N/A,#N/A,FALSE,"Лист4"}</definedName>
    <definedName name="ее" hidden="1">{#N/A,#N/A,FALSE,"Лист4"}</definedName>
    <definedName name="ееге" hidden="1">{#N/A,#N/A,FALSE,"Лист4"}</definedName>
    <definedName name="еегше" hidden="1">{#N/A,#N/A,FALSE,"Лист4"}</definedName>
    <definedName name="еее" hidden="1">{#N/A,#N/A,FALSE,"Лист4"}</definedName>
    <definedName name="ееее" hidden="1">{#N/A,#N/A,FALSE,"Лист4"}</definedName>
    <definedName name="ееекк" hidden="1">{#N/A,#N/A,FALSE,"Лист4"}</definedName>
    <definedName name="еепке" hidden="1">{#N/A,#N/A,FALSE,"Лист4"}</definedName>
    <definedName name="еешгег" hidden="1">{#N/A,#N/A,FALSE,"Лист4"}</definedName>
    <definedName name="екуц" hidden="1">{#N/A,#N/A,FALSE,"Лист4"}</definedName>
    <definedName name="енг" hidden="1">{#N/A,#N/A,FALSE,"Лист4"}</definedName>
    <definedName name="епи" hidden="1">{#N/A,#N/A,FALSE,"Лист4"}</definedName>
    <definedName name="ешгееуу" hidden="1">{#N/A,#N/A,FALSE,"Лист4"}</definedName>
    <definedName name="є" hidden="1">{#N/A,#N/A,FALSE,"Лист4"}</definedName>
    <definedName name="єєє" hidden="1">{#N/A,#N/A,FALSE,"Лист4"}</definedName>
    <definedName name="єєєєєє" hidden="1">{#N/A,#N/A,FALSE,"Лист4"}</definedName>
    <definedName name="єєєєєєє" hidden="1">{#N/A,#N/A,FALSE,"Лист4"}</definedName>
    <definedName name="єєєєєєє." hidden="1">{#N/A,#N/A,FALSE,"Лист4"}</definedName>
    <definedName name="єж" hidden="1">{#N/A,#N/A,FALSE,"Лист4"}</definedName>
    <definedName name="жж" hidden="1">{#N/A,#N/A,FALSE,"Лист4"}</definedName>
    <definedName name="житлове" hidden="1">{#N/A,#N/A,FALSE,"Лист4"}</definedName>
    <definedName name="_xlnm.Print_Titles" localSheetId="0">analiz_vd0!$6:$7</definedName>
    <definedName name="здоровя" hidden="1">{#N/A,#N/A,FALSE,"Лист4"}</definedName>
    <definedName name="зз" hidden="1">{#N/A,#N/A,FALSE,"Лист4"}</definedName>
    <definedName name="ззз" hidden="1">{#N/A,#N/A,FALSE,"Лист4"}</definedName>
    <definedName name="зззз" hidden="1">{#N/A,#N/A,FALSE,"Лист4"}</definedName>
    <definedName name="ип" hidden="1">{#N/A,#N/A,FALSE,"Лист4"}</definedName>
    <definedName name="ить" hidden="1">{#N/A,#N/A,FALSE,"Лист4"}</definedName>
    <definedName name="іваа" hidden="1">{#N/A,#N/A,FALSE,"Лист4"}</definedName>
    <definedName name="івап" hidden="1">{#N/A,#N/A,FALSE,"Лист4"}</definedName>
    <definedName name="івпа" hidden="1">{#N/A,#N/A,FALSE,"Лист4"}</definedName>
    <definedName name="іі" hidden="1">{#N/A,#N/A,FALSE,"Лист4"}</definedName>
    <definedName name="ііі" hidden="1">{#N/A,#N/A,FALSE,"Лист4"}</definedName>
    <definedName name="іііі" hidden="1">{#N/A,#N/A,FALSE,"Лист4"}</definedName>
    <definedName name="ін" hidden="1">{#N/A,#N/A,FALSE,"Лист4"}</definedName>
    <definedName name="інші" hidden="1">{#N/A,#N/A,FALSE,"Лист4"}</definedName>
    <definedName name="іук" hidden="1">{#N/A,#N/A,FALSE,"Лист4"}</definedName>
    <definedName name="їжд" hidden="1">{#N/A,#N/A,FALSE,"Лист4"}</definedName>
    <definedName name="ййй" hidden="1">{#N/A,#N/A,FALSE,"Лист4"}</definedName>
    <definedName name="йййй" hidden="1">{#N/A,#N/A,FALSE,"Лист4"}</definedName>
    <definedName name="кгккг" hidden="1">{#N/A,#N/A,FALSE,"Лист4"}</definedName>
    <definedName name="кгкккк" hidden="1">{#N/A,#N/A,FALSE,"Лист4"}</definedName>
    <definedName name="кеуц" hidden="1">{#N/A,#N/A,FALSE,"Лист4"}</definedName>
    <definedName name="кк" hidden="1">{#N/A,#N/A,FALSE,"Лист4"}</definedName>
    <definedName name="ккгкг" hidden="1">{#N/A,#N/A,FALSE,"Лист4"}</definedName>
    <definedName name="ккк" hidden="1">{#N/A,#N/A,FALSE,"Лист4"}</definedName>
    <definedName name="кккну" hidden="1">{#N/A,#N/A,FALSE,"Лист4"}</definedName>
    <definedName name="кккокк" hidden="1">{#N/A,#N/A,FALSE,"Лист4"}</definedName>
    <definedName name="комунальне" hidden="1">{#N/A,#N/A,FALSE,"Лист4"}</definedName>
    <definedName name="кот" hidden="1">{#N/A,#N/A,FALSE,"Лист4"}</definedName>
    <definedName name="кр" hidden="1">{#N/A,#N/A,FALSE,"Лист4"}</definedName>
    <definedName name="культура" hidden="1">{#N/A,#N/A,FALSE,"Лист4"}</definedName>
    <definedName name="л" hidden="1">{#N/A,#N/A,FALSE,"Лист4"}</definedName>
    <definedName name="лд" hidden="1">{#N/A,#N/A,FALSE,"Лист4"}</definedName>
    <definedName name="лл" hidden="1">{#N/A,#N/A,FALSE,"Лист4"}</definedName>
    <definedName name="ллл" hidden="1">{#N/A,#N/A,FALSE,"Лист4"}</definedName>
    <definedName name="лнпллпл" hidden="1">{#N/A,#N/A,FALSE,"Лист4"}</definedName>
    <definedName name="мак" hidden="1">{#N/A,#N/A,FALSE,"Лист4"}</definedName>
    <definedName name="мм" hidden="1">{#N/A,#N/A,FALSE,"Лист4"}</definedName>
    <definedName name="мпе" hidden="1">{#N/A,#N/A,FALSE,"Лист4"}</definedName>
    <definedName name="нгнгш" hidden="1">{#N/A,#N/A,FALSE,"Лист4"}</definedName>
    <definedName name="ннггг" hidden="1">{#N/A,#N/A,FALSE,"Лист4"}</definedName>
    <definedName name="ннн" hidden="1">{#N/A,#N/A,FALSE,"Лист4"}</definedName>
    <definedName name="ннннг" hidden="1">{#N/A,#N/A,FALSE,"Лист4"}</definedName>
    <definedName name="нннннннн" hidden="1">{#N/A,#N/A,FALSE,"Лист4"}</definedName>
    <definedName name="ннншенгке" hidden="1">{#N/A,#N/A,FALSE,"Лист4"}</definedName>
    <definedName name="нншекк" hidden="1">{#N/A,#N/A,FALSE,"Лист4"}</definedName>
    <definedName name="оггне" hidden="1">{#N/A,#N/A,FALSE,"Лист4"}</definedName>
    <definedName name="оллд" hidden="1">{#N/A,#N/A,FALSE,"Лист4"}</definedName>
    <definedName name="олол" hidden="1">{#N/A,#N/A,FALSE,"Лист4"}</definedName>
    <definedName name="оо" hidden="1">{#N/A,#N/A,FALSE,"Лист4"}</definedName>
    <definedName name="ооо" hidden="1">{#N/A,#N/A,FALSE,"Лист4"}</definedName>
    <definedName name="орнг" hidden="1">{#N/A,#N/A,FALSE,"Лист4"}</definedName>
    <definedName name="освіта" hidden="1">{#N/A,#N/A,FALSE,"Лист4"}</definedName>
    <definedName name="ох" hidden="1">{#N/A,#N/A,FALSE,"Лист4"}</definedName>
    <definedName name="охорона" hidden="1">{#N/A,#N/A,FALSE,"Лист4"}</definedName>
    <definedName name="плеккккг" hidden="1">{#N/A,#N/A,FALSE,"Лист4"}</definedName>
    <definedName name="пллеелш" hidden="1">{#N/A,#N/A,FALSE,"Лист4"}</definedName>
    <definedName name="попле" hidden="1">{#N/A,#N/A,FALSE,"Лист4"}</definedName>
    <definedName name="пот" hidden="1">{#N/A,#N/A,FALSE,"Лист4"}</definedName>
    <definedName name="пп" hidden="1">{#N/A,#N/A,FALSE,"Лист4"}</definedName>
    <definedName name="ппше" hidden="1">{#N/A,#N/A,FALSE,"Лист4"}</definedName>
    <definedName name="про" hidden="1">{#N/A,#N/A,FALSE,"Лист4"}</definedName>
    <definedName name="прое" hidden="1">{#N/A,#N/A,FALSE,"Лист4"}</definedName>
    <definedName name="прои" hidden="1">{#N/A,#N/A,FALSE,"Лист4"}</definedName>
    <definedName name="рор" hidden="1">{#N/A,#N/A,FALSE,"Лист4"}</definedName>
    <definedName name="роро" hidden="1">{#N/A,#N/A,FALSE,"Лист4"}</definedName>
    <definedName name="рррр" hidden="1">{#N/A,#N/A,FALSE,"Лист4"}</definedName>
    <definedName name="сми" hidden="1">{#N/A,#N/A,FALSE,"Лист4"}</definedName>
    <definedName name="сс" hidden="1">{#N/A,#N/A,FALSE,"Лист4"}</definedName>
    <definedName name="сум" hidden="1">{#N/A,#N/A,FALSE,"Лист4"}</definedName>
    <definedName name="Суми" hidden="1">{#N/A,#N/A,FALSE,"Лист4"}</definedName>
    <definedName name="счу" hidden="1">{#N/A,#N/A,FALSE,"Лист4"}</definedName>
    <definedName name="счя" hidden="1">{#N/A,#N/A,FALSE,"Лист4"}</definedName>
    <definedName name="тогн" hidden="1">{#N/A,#N/A,FALSE,"Лист4"}</definedName>
    <definedName name="трн" hidden="1">{#N/A,#N/A,FALSE,"Лист4"}</definedName>
    <definedName name="ттт" hidden="1">{#N/A,#N/A,FALSE,"Лист4"}</definedName>
    <definedName name="ть" hidden="1">{#N/A,#N/A,FALSE,"Лист4"}</definedName>
    <definedName name="уа" hidden="1">{#N/A,#N/A,FALSE,"Лист4"}</definedName>
    <definedName name="увке" hidden="1">{#N/A,#N/A,FALSE,"Лист4"}</definedName>
    <definedName name="уеунукнун" hidden="1">{#N/A,#N/A,FALSE,"Лист4"}</definedName>
    <definedName name="уке" hidden="1">{#N/A,#N/A,FALSE,"Лист4"}</definedName>
    <definedName name="укй" hidden="1">{#N/A,#N/A,FALSE,"Лист4"}</definedName>
    <definedName name="укунн" hidden="1">{#N/A,#N/A,FALSE,"Лист4"}</definedName>
    <definedName name="унунен" hidden="1">{#N/A,#N/A,FALSE,"Лист4"}</definedName>
    <definedName name="унунун" hidden="1">{#N/A,#N/A,FALSE,"Лист4"}</definedName>
    <definedName name="унуу" hidden="1">{#N/A,#N/A,FALSE,"Лист4"}</definedName>
    <definedName name="унуун" hidden="1">{#N/A,#N/A,FALSE,"Лист4"}</definedName>
    <definedName name="унууу" hidden="1">{#N/A,#N/A,FALSE,"Лист4"}</definedName>
    <definedName name="управ" hidden="1">{#N/A,#N/A,FALSE,"Лист4"}</definedName>
    <definedName name="управління" hidden="1">{#N/A,#N/A,FALSE,"Лист4"}</definedName>
    <definedName name="уукее" hidden="1">{#N/A,#N/A,FALSE,"Лист4"}</definedName>
    <definedName name="ууннну" hidden="1">{#N/A,#N/A,FALSE,"Лист4"}</definedName>
    <definedName name="ууну" hidden="1">{#N/A,#N/A,FALSE,"Лист4"}</definedName>
    <definedName name="уунунг" hidden="1">{#N/A,#N/A,FALSE,"Лист4"}</definedName>
    <definedName name="уунунууу" hidden="1">{#N/A,#N/A,FALSE,"Лист4"}</definedName>
    <definedName name="уунуурр" hidden="1">{#N/A,#N/A,FALSE,"Лист4"}</definedName>
    <definedName name="уунуууу" hidden="1">{#N/A,#N/A,FALSE,"Лист4"}</definedName>
    <definedName name="ууу" hidden="1">{#N/A,#N/A,FALSE,"Лист4"}</definedName>
    <definedName name="ууунну" hidden="1">{#N/A,#N/A,FALSE,"Лист4"}</definedName>
    <definedName name="ууунууууу" hidden="1">{#N/A,#N/A,FALSE,"Лист4"}</definedName>
    <definedName name="уууу" hidden="1">{#N/A,#N/A,FALSE,"Лист4"}</definedName>
    <definedName name="уууу32" hidden="1">{#N/A,#N/A,FALSE,"Лист4"}</definedName>
    <definedName name="уууун" hidden="1">{#N/A,#N/A,FALSE,"Лист4"}</definedName>
    <definedName name="фф" hidden="1">{#N/A,#N/A,FALSE,"Лист4"}</definedName>
    <definedName name="ффф" hidden="1">{#N/A,#N/A,FALSE,"Лист4"}</definedName>
    <definedName name="фффф" hidden="1">{#N/A,#N/A,FALSE,"Лист4"}</definedName>
    <definedName name="ффффф" hidden="1">{#N/A,#N/A,FALSE,"Лист4"}</definedName>
    <definedName name="хз" hidden="1">{#N/A,#N/A,FALSE,"Лист4"}</definedName>
    <definedName name="хїз" hidden="1">{#N/A,#N/A,FALSE,"Лист4"}</definedName>
    <definedName name="ххх" hidden="1">{#N/A,#N/A,FALSE,"Лист4"}</definedName>
    <definedName name="ц" hidden="1">{#N/A,#N/A,FALSE,"Лист4"}</definedName>
    <definedName name="цва" hidden="1">{#N/A,#N/A,FALSE,"Лист4"}</definedName>
    <definedName name="цекццецце" hidden="1">{#N/A,#N/A,FALSE,"Лист4"}</definedName>
    <definedName name="цеце" hidden="1">{#N/A,#N/A,FALSE,"Лист4"}</definedName>
    <definedName name="цецеце" hidden="1">{#N/A,#N/A,FALSE,"Лист4"}</definedName>
    <definedName name="цук" hidden="1">{#N/A,#N/A,FALSE,"Лист4"}</definedName>
    <definedName name="цуку" hidden="1">{#N/A,#N/A,FALSE,"Лист4"}</definedName>
    <definedName name="цууу" hidden="1">{#N/A,#N/A,FALSE,"Лист4"}</definedName>
    <definedName name="цц" hidden="1">{#N/A,#N/A,FALSE,"Лист4"}</definedName>
    <definedName name="ццвва" hidden="1">{#N/A,#N/A,FALSE,"Лист4"}</definedName>
    <definedName name="ццецц" hidden="1">{#N/A,#N/A,FALSE,"Лист4"}</definedName>
    <definedName name="ццеццке" hidden="1">{#N/A,#N/A,FALSE,"Лист4"}</definedName>
    <definedName name="ццеццкевап" hidden="1">{#N/A,#N/A,FALSE,"Лист4"}</definedName>
    <definedName name="ццке" hidden="1">{#N/A,#N/A,FALSE,"Лист4"}</definedName>
    <definedName name="ццук" hidden="1">{#N/A,#N/A,FALSE,"Лист4"}</definedName>
    <definedName name="цццецц" hidden="1">{#N/A,#N/A,FALSE,"Лист4"}</definedName>
    <definedName name="цццкеец" hidden="1">{#N/A,#N/A,FALSE,"Лист4"}</definedName>
    <definedName name="цццц" hidden="1">{#N/A,#N/A,FALSE,"Лист4"}</definedName>
    <definedName name="ццццкц" hidden="1">{#N/A,#N/A,FALSE,"Лист4"}</definedName>
    <definedName name="ццццц" hidden="1">{#N/A,#N/A,FALSE,"Лист4"}</definedName>
    <definedName name="цццццц" hidden="1">{#N/A,#N/A,FALSE,"Лист4"}</definedName>
    <definedName name="чву" hidden="1">{#N/A,#N/A,FALSE,"Лист4"}</definedName>
    <definedName name="чч" hidden="1">{#N/A,#N/A,FALSE,"Лист4"}</definedName>
    <definedName name="ччч" hidden="1">{#N/A,#N/A,FALSE,"Лист4"}</definedName>
    <definedName name="шш" hidden="1">{#N/A,#N/A,FALSE,"Лист4"}</definedName>
    <definedName name="шшшш" hidden="1">{#N/A,#N/A,FALSE,"Лист4"}</definedName>
    <definedName name="щщ" hidden="1">{#N/A,#N/A,FALSE,"Лист4"}</definedName>
    <definedName name="щщщ" hidden="1">{#N/A,#N/A,FALSE,"Лист4"}</definedName>
    <definedName name="щщщшг" hidden="1">{#N/A,#N/A,FALSE,"Лист4"}</definedName>
    <definedName name="юю" hidden="1">{#N/A,#N/A,FALSE,"Лист4"}</definedName>
    <definedName name="ююю" hidden="1">{#N/A,#N/A,FALSE,"Лист4"}</definedName>
    <definedName name="яяя" hidden="1">{#N/A,#N/A,FALSE,"Лист4"}</definedName>
    <definedName name="яяяя" hidden="1">{#N/A,#N/A,FALSE,"Лист4"}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9" i="2" l="1"/>
  <c r="J69" i="2"/>
  <c r="I70" i="2"/>
  <c r="J70" i="2"/>
  <c r="I71" i="2"/>
  <c r="J71" i="2"/>
  <c r="I72" i="2"/>
  <c r="J72" i="2"/>
  <c r="I73" i="2"/>
  <c r="J73" i="2"/>
  <c r="I74" i="2"/>
  <c r="J74" i="2"/>
  <c r="I75" i="2"/>
  <c r="J75" i="2"/>
  <c r="I76" i="2"/>
  <c r="I77" i="2"/>
  <c r="I78" i="2"/>
  <c r="J78" i="2"/>
  <c r="I79" i="2"/>
  <c r="J79" i="2"/>
  <c r="I80" i="2"/>
  <c r="I81" i="2"/>
  <c r="I82" i="2"/>
  <c r="I83" i="2"/>
  <c r="J83" i="2"/>
  <c r="I84" i="2"/>
  <c r="J84" i="2"/>
  <c r="I85" i="2"/>
  <c r="I86" i="2"/>
  <c r="I87" i="2"/>
  <c r="I88" i="2"/>
  <c r="J88" i="2"/>
  <c r="I89" i="2"/>
  <c r="I90" i="2"/>
  <c r="J90" i="2"/>
  <c r="I91" i="2"/>
  <c r="J91" i="2"/>
  <c r="I92" i="2"/>
  <c r="J92" i="2"/>
  <c r="I93" i="2"/>
  <c r="J93" i="2"/>
  <c r="I94" i="2"/>
  <c r="I95" i="2"/>
  <c r="J95" i="2"/>
  <c r="I96" i="2"/>
  <c r="J96" i="2"/>
  <c r="I97" i="2"/>
  <c r="J97" i="2"/>
  <c r="I98" i="2"/>
  <c r="J98" i="2"/>
  <c r="I99" i="2"/>
  <c r="I100" i="2"/>
  <c r="I101" i="2"/>
  <c r="I102" i="2"/>
  <c r="J102" i="2"/>
  <c r="I103" i="2"/>
  <c r="I104" i="2"/>
  <c r="J104" i="2"/>
  <c r="J105" i="2"/>
  <c r="J68" i="2"/>
  <c r="I68" i="2"/>
  <c r="I9" i="2"/>
  <c r="J9" i="2"/>
  <c r="I10" i="2"/>
  <c r="J10" i="2"/>
  <c r="I11" i="2"/>
  <c r="J11" i="2"/>
  <c r="I12" i="2"/>
  <c r="J12" i="2"/>
  <c r="I13" i="2"/>
  <c r="J13" i="2"/>
  <c r="I14" i="2"/>
  <c r="J14" i="2"/>
  <c r="I15" i="2"/>
  <c r="J15" i="2"/>
  <c r="I16" i="2"/>
  <c r="J16" i="2"/>
  <c r="I17" i="2"/>
  <c r="J17" i="2"/>
  <c r="I18" i="2"/>
  <c r="J18" i="2"/>
  <c r="I19" i="2"/>
  <c r="J19" i="2"/>
  <c r="I20" i="2"/>
  <c r="I21" i="2"/>
  <c r="J21" i="2"/>
  <c r="I22" i="2"/>
  <c r="J22" i="2"/>
  <c r="I23" i="2"/>
  <c r="I24" i="2"/>
  <c r="I25" i="2"/>
  <c r="J25" i="2"/>
  <c r="I26" i="2"/>
  <c r="J26" i="2"/>
  <c r="I27" i="2"/>
  <c r="J27" i="2"/>
  <c r="I28" i="2"/>
  <c r="J28" i="2"/>
  <c r="I29" i="2"/>
  <c r="J29" i="2"/>
  <c r="I30" i="2"/>
  <c r="J30" i="2"/>
  <c r="I31" i="2"/>
  <c r="J31" i="2"/>
  <c r="I32" i="2"/>
  <c r="J32" i="2"/>
  <c r="I33" i="2"/>
  <c r="J33" i="2"/>
  <c r="I34" i="2"/>
  <c r="J34" i="2"/>
  <c r="I35" i="2"/>
  <c r="J35" i="2"/>
  <c r="I36" i="2"/>
  <c r="J36" i="2"/>
  <c r="I37" i="2"/>
  <c r="I38" i="2"/>
  <c r="J38" i="2"/>
  <c r="I39" i="2"/>
  <c r="J39" i="2"/>
  <c r="I40" i="2"/>
  <c r="J40" i="2"/>
  <c r="I41" i="2"/>
  <c r="J41" i="2"/>
  <c r="I42" i="2"/>
  <c r="J42" i="2"/>
  <c r="I43" i="2"/>
  <c r="J43" i="2"/>
  <c r="I44" i="2"/>
  <c r="J44" i="2"/>
  <c r="I45" i="2"/>
  <c r="J45" i="2"/>
  <c r="I46" i="2"/>
  <c r="I47" i="2"/>
  <c r="J47" i="2"/>
  <c r="I48" i="2"/>
  <c r="J48" i="2"/>
  <c r="I49" i="2"/>
  <c r="J49" i="2"/>
  <c r="I50" i="2"/>
  <c r="J50" i="2"/>
  <c r="I51" i="2"/>
  <c r="J51" i="2"/>
  <c r="I52" i="2"/>
  <c r="J52" i="2"/>
  <c r="I53" i="2"/>
  <c r="I54" i="2"/>
  <c r="J54" i="2"/>
  <c r="I55" i="2"/>
  <c r="J55" i="2"/>
  <c r="I56" i="2"/>
  <c r="I57" i="2"/>
  <c r="J57" i="2"/>
  <c r="I58" i="2"/>
  <c r="J58" i="2"/>
  <c r="I59" i="2"/>
  <c r="J59" i="2"/>
  <c r="I60" i="2"/>
  <c r="I61" i="2"/>
  <c r="J61" i="2"/>
  <c r="I62" i="2"/>
  <c r="J62" i="2"/>
  <c r="I63" i="2"/>
  <c r="J63" i="2"/>
  <c r="J8" i="2"/>
  <c r="I8" i="2"/>
  <c r="H105" i="2"/>
  <c r="I105" i="2" s="1"/>
  <c r="H64" i="2"/>
  <c r="I64" i="2" s="1"/>
  <c r="J64" i="2" l="1"/>
  <c r="G69" i="2"/>
  <c r="G70" i="2"/>
  <c r="G72" i="2"/>
  <c r="G73" i="2"/>
  <c r="G74" i="2"/>
  <c r="G77" i="2"/>
  <c r="G80" i="2"/>
  <c r="G81" i="2"/>
  <c r="G82" i="2"/>
  <c r="G83" i="2"/>
  <c r="G84" i="2"/>
  <c r="G85" i="2"/>
  <c r="G86" i="2"/>
  <c r="G87" i="2"/>
  <c r="G88" i="2"/>
  <c r="G89" i="2"/>
  <c r="G90" i="2"/>
  <c r="G92" i="2"/>
  <c r="G93" i="2"/>
  <c r="G94" i="2"/>
  <c r="G97" i="2"/>
  <c r="G99" i="2"/>
  <c r="G100" i="2"/>
  <c r="G101" i="2"/>
  <c r="G102" i="2"/>
  <c r="G103" i="2"/>
  <c r="G104" i="2"/>
  <c r="G105" i="2"/>
  <c r="G68" i="2"/>
  <c r="F69" i="2"/>
  <c r="F70" i="2"/>
  <c r="F71" i="2"/>
  <c r="F72" i="2"/>
  <c r="F73" i="2"/>
  <c r="F74" i="2"/>
  <c r="F77" i="2"/>
  <c r="F80" i="2"/>
  <c r="F81" i="2"/>
  <c r="F82" i="2"/>
  <c r="F83" i="2"/>
  <c r="F84" i="2"/>
  <c r="F85" i="2"/>
  <c r="F86" i="2"/>
  <c r="F87" i="2"/>
  <c r="F88" i="2"/>
  <c r="F89" i="2"/>
  <c r="F90" i="2"/>
  <c r="F91" i="2"/>
  <c r="F92" i="2"/>
  <c r="F93" i="2"/>
  <c r="F94" i="2"/>
  <c r="F95" i="2"/>
  <c r="F96" i="2"/>
  <c r="F97" i="2"/>
  <c r="F99" i="2"/>
  <c r="F100" i="2"/>
  <c r="F101" i="2"/>
  <c r="F102" i="2"/>
  <c r="F103" i="2"/>
  <c r="F104" i="2"/>
  <c r="F105" i="2"/>
  <c r="F68" i="2"/>
  <c r="G64" i="2"/>
  <c r="G9" i="2"/>
  <c r="G10" i="2"/>
  <c r="G11" i="2"/>
  <c r="G12" i="2"/>
  <c r="G14" i="2"/>
  <c r="G15" i="2"/>
  <c r="G16" i="2"/>
  <c r="G17" i="2"/>
  <c r="G18" i="2"/>
  <c r="G19" i="2"/>
  <c r="G20" i="2"/>
  <c r="G23" i="2"/>
  <c r="G24" i="2"/>
  <c r="G25" i="2"/>
  <c r="G26"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8" i="2"/>
  <c r="F64" i="2"/>
  <c r="F9" i="2"/>
  <c r="F10" i="2"/>
  <c r="F11" i="2"/>
  <c r="F12" i="2"/>
  <c r="F14" i="2"/>
  <c r="F15" i="2"/>
  <c r="F16" i="2"/>
  <c r="F17" i="2"/>
  <c r="F18" i="2"/>
  <c r="F19" i="2"/>
  <c r="F20" i="2"/>
  <c r="F23" i="2"/>
  <c r="F24" i="2"/>
  <c r="F25" i="2"/>
  <c r="F26"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8" i="2"/>
</calcChain>
</file>

<file path=xl/sharedStrings.xml><?xml version="1.0" encoding="utf-8"?>
<sst xmlns="http://schemas.openxmlformats.org/spreadsheetml/2006/main" count="204" uniqueCount="157">
  <si>
    <t>Код</t>
  </si>
  <si>
    <t>Керівництво і управління у відповідній сфері у містах (місті Києві), селищах, селах, територіальних громадах</t>
  </si>
  <si>
    <t>0180</t>
  </si>
  <si>
    <t>Інша діяльність у сфері державного управління</t>
  </si>
  <si>
    <t>1010</t>
  </si>
  <si>
    <t>Надання дошкільної освіти</t>
  </si>
  <si>
    <t>1021</t>
  </si>
  <si>
    <t>Надання загальної середньої освіти закладами загальної середньої освіти за рахунок коштів місцевого бюджету</t>
  </si>
  <si>
    <t>1031</t>
  </si>
  <si>
    <t>Надання загальної середньої освіти закладами загальної середньої освіти за рахунок освітньої субвенції</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</si>
  <si>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</si>
  <si>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</si>
  <si>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</si>
  <si>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</si>
  <si>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1141</t>
  </si>
  <si>
    <t>Забезпечення діяльності інших закладів у сфері освіти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</si>
  <si>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</si>
  <si>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</si>
  <si>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</si>
  <si>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</si>
  <si>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</si>
  <si>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</si>
  <si>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</si>
  <si>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</si>
  <si>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</si>
  <si>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</si>
  <si>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1702</t>
  </si>
  <si>
    <t>Забезпечення харчуванням учнів закладів загальної середньої освіти за рахунок субвенції з державного бюджету місцевим бюджетам</t>
  </si>
  <si>
    <t>2010</t>
  </si>
  <si>
    <t>Багатопрофільна стаціонарна медична допомога населенню</t>
  </si>
  <si>
    <t>2111</t>
  </si>
  <si>
    <t>Первинна медична допомога населенню, що надається центрами первинної медичної (медико-санітарної) допомоги</t>
  </si>
  <si>
    <t>3033</t>
  </si>
  <si>
    <t>Компенсаційні виплати на пільговий проїзд автомобільним транспортом окремим категоріям громадян</t>
  </si>
  <si>
    <t>3050</t>
  </si>
  <si>
    <t>Пільгове медичне обслуговування осіб, які постраждали внаслідок Чорнобильської катастрофи</t>
  </si>
  <si>
    <t>3090</t>
  </si>
  <si>
    <t>Видатки на поховання учасників бойових дій та осіб з інвалідністю внаслідок війни</t>
  </si>
  <si>
    <t>3112</t>
  </si>
  <si>
    <t>Заходи державної політики з питань дітей та їх соціального захисту</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</si>
  <si>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</si>
  <si>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</si>
  <si>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</si>
  <si>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</si>
  <si>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</si>
  <si>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</si>
  <si>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</si>
  <si>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3191</t>
  </si>
  <si>
    <t>Інші видатки на соціальний захист ветеранів війни та праці</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</si>
  <si>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</si>
  <si>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</si>
  <si>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3210</t>
  </si>
  <si>
    <t>Організація та проведення громадських робіт</t>
  </si>
  <si>
    <t>3242</t>
  </si>
  <si>
    <t>Інші заходи у сфері соціального захисту і соціального забезпечення</t>
  </si>
  <si>
    <t>4030</t>
  </si>
  <si>
    <t>Забезпечення діяльності бібліотек</t>
  </si>
  <si>
    <t>4060</t>
  </si>
  <si>
    <t>Забезпечення діяльності палаців i будинків культури, клубів, центрів дозвілля та iнших клубних закладів</t>
  </si>
  <si>
    <t>4081</t>
  </si>
  <si>
    <t>Забезпечення діяльності інших закладів в галузі культури і мистецтва</t>
  </si>
  <si>
    <t>4082</t>
  </si>
  <si>
    <t>Інші заходи в галузі культури і мистецтва</t>
  </si>
  <si>
    <t>5031</t>
  </si>
  <si>
    <t>Розвиток здібностей у дітей та молоді з фізичної культури та спорту комунальними дитячо- юнацькими спортивними школами</t>
  </si>
  <si>
    <t>5041</t>
  </si>
  <si>
    <t>Розвиток та підтримка доступної спортивної інфраструктури</t>
  </si>
  <si>
    <t>5049</t>
  </si>
  <si>
    <t>Виконання окремих заходів з реалізації соціального проекту `Активні парки - локації здорової України`</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</si>
  <si>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</si>
  <si>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</si>
  <si>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6013</t>
  </si>
  <si>
    <t>Забезпечення діяльності водопровідно-каналізаційного господарства</t>
  </si>
  <si>
    <t>6020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</si>
  <si>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</si>
  <si>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</si>
  <si>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</si>
  <si>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</si>
  <si>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t>
  </si>
  <si>
    <t>7130</t>
  </si>
  <si>
    <t>Здійснення заходів із землеустрою</t>
  </si>
  <si>
    <t>7370</t>
  </si>
  <si>
    <t>Реалізація інших заходів щодо соціально-економічного розвитку територій</t>
  </si>
  <si>
    <t>7461</t>
  </si>
  <si>
    <t>Утримання та розвиток автомобільних доріг та дорожньої інфраструктури за рахунок коштів місцевого бюджету</t>
  </si>
  <si>
    <t>7680</t>
  </si>
  <si>
    <t>Членські внески до асоціацій органів місцевого самоврядування</t>
  </si>
  <si>
    <t>7693</t>
  </si>
  <si>
    <t>Інші заходи, пов`язані з економічною діяльністю</t>
  </si>
  <si>
    <t>8110</t>
  </si>
  <si>
    <t>Заходи із запобігання та ліквідації надзвичайних ситуацій та наслідків стихійного лиха</t>
  </si>
  <si>
    <t>8120</t>
  </si>
  <si>
    <t>Заходи з організації рятування на водах</t>
  </si>
  <si>
    <t>8240</t>
  </si>
  <si>
    <t>Заходи та роботи з територіальної оборони</t>
  </si>
  <si>
    <t>8710</t>
  </si>
  <si>
    <t>Резервний фонд місцевого бюджету</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</si>
  <si>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</si>
  <si>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</si>
  <si>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9770</t>
  </si>
  <si>
    <t>Інші субвенції з місцевого бюджету</t>
  </si>
  <si>
    <t>9800</t>
  </si>
  <si>
    <t>Субвенція з місцевого бюджету державному бюджету на виконання програм соціально-економічного розвитку регіонів</t>
  </si>
  <si>
    <t xml:space="preserve"> </t>
  </si>
  <si>
    <t xml:space="preserve">Усього </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</si>
  <si>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</si>
  <si>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</si>
  <si>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</si>
  <si>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</si>
  <si>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1273</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</si>
  <si>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</si>
  <si>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</si>
  <si>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</si>
  <si>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</si>
  <si>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</si>
  <si>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</si>
  <si>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</si>
  <si>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</si>
  <si>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</si>
  <si>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</si>
  <si>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</si>
  <si>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</si>
  <si>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</si>
  <si>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</si>
  <si>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2170</t>
  </si>
  <si>
    <t>Будівництво закладів охорони здоров`я</t>
  </si>
  <si>
    <t>7330</t>
  </si>
  <si>
    <t>Будівництво інших об`єктів комунальної власності</t>
  </si>
  <si>
    <t>7650</t>
  </si>
  <si>
    <t>Проведення експертної грошової оцінки земельної ділянки чи права на неї</t>
  </si>
  <si>
    <t>8340</t>
  </si>
  <si>
    <t>Природоохоронні заходи за рахунок цільових фондів</t>
  </si>
  <si>
    <t>Показник (Загальний фонд)</t>
  </si>
  <si>
    <t>Уточнений план на 2025 рік</t>
  </si>
  <si>
    <t>Фактичні видатки 
за 2025 рік</t>
  </si>
  <si>
    <t>+/- факт 2025 року від уточненого плану</t>
  </si>
  <si>
    <t>% виконання 
за 2025 рік</t>
  </si>
  <si>
    <t>Фактичні видатки за 2024 рік</t>
  </si>
  <si>
    <t>+/- факт 2025 року від факту 2024 року</t>
  </si>
  <si>
    <t xml:space="preserve">% виконання 2025 рік до 2024 року </t>
  </si>
  <si>
    <t>Показник (Спеціальний фонд)</t>
  </si>
  <si>
    <t>0160
0150 (2024)</t>
  </si>
  <si>
    <t>3121
3104 (2024)</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</si>
  <si>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</si>
  <si>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</si>
  <si>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Надання пільг окремим категоріям громадян з оплати послуг зв'язку</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</si>
  <si>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</si>
  <si>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</si>
  <si>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</si>
  <si>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</si>
  <si>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 їдалень (харчоблоків)</t>
  </si>
  <si>
    <t>Додаток 2</t>
  </si>
  <si>
    <t>Звіт про виконання видаткової частини 
бюджету Новоодеської міської терторіальної громади 
за 2025 рік</t>
  </si>
  <si>
    <t>Начальник фінансового управління
Новоодеської міської ради</t>
  </si>
  <si>
    <t>Тетяна ЛИТВИНЕНКО</t>
  </si>
  <si>
    <t>до рішення міської ради</t>
  </si>
  <si>
    <t>від 13 березня 2026 року №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</si>
</sst>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04"/>
      <scheme val="minor"/>
    </font>
    <font>
      <sz val="10"/>
      <name val="Arial"/>
      <charset val="204"/>
    </font>
    <font>
      <b/>
      <sz val="14"/>
      <name val="Arial"/>
      <family val="2"/>
    </font>
    <font>
      <b/>
      <sz val="10"/>
      <name val="Arial"/>
      <family val="2"/>
    </font>
    <font>
      <b/>
      <sz val="10"/>
      <name val="Times New Roman"/>
      <family val="1"/>
    </font>
    <font>
      <b/>
      <sz val="10"/>
      <name val="Arial"/>
      <family val="2"/>
      <charset val="204"/>
    </font>
    <font>
      <sz val="10"/>
      <name val="Arial"/>
      <family val="2"/>
      <charset val="204"/>
    </font>
    <font>
      <b/>
      <sz val="14"/>
      <name val="Arial Cyr"/>
      <charset val="204"/>
    </font>
    <font>
      <b/>
      <sz val="10"/>
      <name val="Arial Cyr"/>
      <charset val="204"/>
    </font>
    <font>
      <b/>
      <sz val="14"/>
      <name val="Arial"/>
      <family val="2"/>
      <charset val="204"/>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40">
    <xf numFmtId="0" fontId="0" fillId="0" borderId="0" xfId="0"/>
    <xf numFmtId="0" fontId="1" fillId="0" borderId="0" xfId="1"/>
    <xf numFmtId="0" fontId="1" fillId="0" borderId="0" xfId="1" applyAlignment="1">
      <alignment horizontal="right"/>
    </xf>
    <xf numFmtId="0" fontId="3" fillId="0" borderId="0" xfId="1" applyFont="1" applyAlignment="1">
      <alignment horizontal="center"/>
    </xf>
    <xf numFmtId="0" fontId="4" fillId="0" borderId="1" xfId="1" applyFont="1" applyBorder="1" applyAlignment="1">
      <alignment horizontal="center" vertical="center" wrapText="1"/>
    </xf>
    <xf numFmtId="4" fontId="1" fillId="0" borderId="0" xfId="1" applyNumberFormat="1" applyAlignment="1">
      <alignment vertical="center"/>
    </xf>
    <xf numFmtId="0" fontId="1" fillId="0" borderId="0" xfId="1" applyAlignment="1">
      <alignment wrapText="1"/>
    </xf>
    <xf numFmtId="0" fontId="1" fillId="0" borderId="0" xfId="1" applyAlignment="1">
      <alignment horizontal="center"/>
    </xf>
    <xf numFmtId="0" fontId="3" fillId="0" borderId="1" xfId="1" applyFont="1" applyBorder="1" applyAlignment="1">
      <alignment horizontal="center"/>
    </xf>
    <xf numFmtId="0" fontId="1" fillId="0" borderId="1" xfId="1" applyBorder="1"/>
    <xf numFmtId="0" fontId="1" fillId="0" borderId="1" xfId="1" applyBorder="1" applyAlignment="1">
      <alignment vertical="center"/>
    </xf>
    <xf numFmtId="0" fontId="1" fillId="0" borderId="1" xfId="1" applyBorder="1" applyAlignment="1">
      <alignment horizontal="center" vertical="center"/>
    </xf>
    <xf numFmtId="0" fontId="1" fillId="0" borderId="1" xfId="1" applyBorder="1" applyAlignment="1">
      <alignment vertical="center" wrapText="1"/>
    </xf>
    <xf numFmtId="4" fontId="1" fillId="0" borderId="1" xfId="1" applyNumberFormat="1" applyBorder="1" applyAlignment="1">
      <alignment vertical="center"/>
    </xf>
    <xf numFmtId="4" fontId="5" fillId="2" borderId="1" xfId="1" applyNumberFormat="1" applyFont="1" applyFill="1" applyBorder="1" applyAlignment="1">
      <alignment vertical="center"/>
    </xf>
    <xf numFmtId="0" fontId="4" fillId="0" borderId="1" xfId="1" applyFont="1" applyBorder="1" applyAlignment="1">
      <alignment horizontal="center" vertical="center" wrapText="1"/>
    </xf>
    <xf numFmtId="0" fontId="1" fillId="0" borderId="1" xfId="1" applyBorder="1" applyAlignment="1">
      <alignment horizontal="center" vertical="center"/>
    </xf>
    <xf numFmtId="0" fontId="1" fillId="0" borderId="1" xfId="1" applyBorder="1" applyAlignment="1">
      <alignment vertical="center" wrapText="1"/>
    </xf>
    <xf numFmtId="4" fontId="1" fillId="0" borderId="1" xfId="1" applyNumberFormat="1" applyBorder="1" applyAlignment="1">
      <alignment vertical="center"/>
    </xf>
    <xf numFmtId="0" fontId="3" fillId="0" borderId="1" xfId="1" applyFont="1" applyBorder="1" applyAlignment="1">
      <alignment horizontal="center" vertical="center" wrapText="1"/>
    </xf>
    <xf numFmtId="49" fontId="3" fillId="0" borderId="1" xfId="1" applyNumberFormat="1" applyFont="1" applyBorder="1" applyAlignment="1">
      <alignment horizontal="center" vertical="center" wrapText="1"/>
    </xf>
    <xf numFmtId="0" fontId="1" fillId="0" borderId="1" xfId="1" applyBorder="1" applyAlignment="1">
      <alignment horizontal="center" vertical="center" wrapText="1"/>
    </xf>
    <xf numFmtId="0" fontId="6" fillId="0" borderId="1" xfId="1" applyFont="1" applyBorder="1" applyAlignment="1">
      <alignment horizontal="center" vertical="center" wrapText="1"/>
    </xf>
    <xf numFmtId="4" fontId="6" fillId="3" borderId="1" xfId="1" applyNumberFormat="1" applyFont="1" applyFill="1" applyBorder="1" applyAlignment="1">
      <alignment vertical="center"/>
    </xf>
    <xf numFmtId="4" fontId="5" fillId="3" borderId="1" xfId="1" applyNumberFormat="1" applyFont="1" applyFill="1" applyBorder="1" applyAlignment="1">
      <alignment vertical="center"/>
    </xf>
    <xf numFmtId="4" fontId="5" fillId="0" borderId="1" xfId="1" applyNumberFormat="1" applyFont="1" applyBorder="1" applyAlignment="1">
      <alignment vertical="center"/>
    </xf>
    <xf numFmtId="4" fontId="5" fillId="4" borderId="1" xfId="1" applyNumberFormat="1" applyFont="1" applyFill="1" applyBorder="1" applyAlignment="1">
      <alignment vertical="center"/>
    </xf>
    <xf numFmtId="0" fontId="5" fillId="4" borderId="1" xfId="1" applyFont="1" applyFill="1" applyBorder="1" applyAlignment="1">
      <alignment horizontal="center" vertical="center"/>
    </xf>
    <xf numFmtId="0" fontId="5" fillId="4" borderId="1" xfId="1" applyFont="1" applyFill="1" applyBorder="1" applyAlignment="1">
      <alignment vertical="center" wrapText="1"/>
    </xf>
    <xf numFmtId="0" fontId="6" fillId="0" borderId="1" xfId="1" applyFont="1" applyBorder="1" applyAlignment="1">
      <alignment vertical="center" wrapText="1"/>
    </xf>
    <xf numFmtId="4" fontId="7" fillId="0" borderId="0" xfId="0" applyNumberFormat="1" applyFont="1" applyFill="1"/>
    <xf numFmtId="4" fontId="8" fillId="0" borderId="0" xfId="0" applyNumberFormat="1" applyFont="1" applyFill="1"/>
    <xf numFmtId="0" fontId="8" fillId="0" borderId="0" xfId="0" applyFont="1"/>
    <xf numFmtId="0" fontId="6" fillId="0" borderId="0" xfId="2"/>
    <xf numFmtId="0" fontId="2" fillId="0" borderId="0" xfId="1" applyFont="1" applyAlignment="1">
      <alignment horizontal="center" wrapText="1"/>
    </xf>
    <xf numFmtId="0" fontId="2" fillId="0" borderId="0" xfId="1" applyFont="1" applyAlignment="1">
      <alignment horizontal="center"/>
    </xf>
    <xf numFmtId="0" fontId="9" fillId="0" borderId="0" xfId="2" applyFont="1" applyAlignment="1">
      <alignment horizontal="left" wrapText="1"/>
    </xf>
    <xf numFmtId="0" fontId="0" fillId="0" borderId="0" xfId="0" applyAlignment="1">
      <alignment horizontal="left"/>
    </xf>
    <xf numFmtId="0" fontId="9" fillId="0" borderId="0" xfId="2" applyFont="1" applyAlignment="1"/>
    <xf numFmtId="0" fontId="0" fillId="0" borderId="0" xfId="0" applyAlignment="1"/>
  </cellXfs>
  <cellStyles count="3">
    <cellStyle name="Обычный" xfId="0" builtinId="0"/>
    <cellStyle name="Обычный 2" xfId="1"/>
    <cellStyle name="Обычный_shabl_dod" xfId="2"/>
  </cellStyles>
  <dxfs count="75">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8"/>
  <sheetViews>
    <sheetView tabSelected="1" topLeftCell="B91" workbookViewId="0">
      <selection activeCell="B4" sqref="B4:J4"/>
    </sheetView>
  </sheetViews>
  <sheetFormatPr defaultRowHeight="12.75" x14ac:dyDescent="0.2"/>
  <cols>
    <col min="1" max="1" width="0" style="1" hidden="1" customWidth="1"/>
    <col min="2" max="2" width="11.140625" style="7" customWidth="1"/>
    <col min="3" max="3" width="50.7109375" style="6" customWidth="1"/>
    <col min="4" max="6" width="15.7109375" style="1" customWidth="1"/>
    <col min="7" max="7" width="12.140625" style="1" customWidth="1"/>
    <col min="8" max="9" width="15.7109375" style="1" customWidth="1"/>
    <col min="10" max="10" width="12.28515625" style="1" customWidth="1"/>
    <col min="11" max="250" width="8.85546875" style="1"/>
    <col min="251" max="251" width="12.7109375" style="1" customWidth="1"/>
    <col min="252" max="252" width="50.7109375" style="1" customWidth="1"/>
    <col min="253" max="266" width="15.7109375" style="1" customWidth="1"/>
    <col min="267" max="506" width="8.85546875" style="1"/>
    <col min="507" max="507" width="12.7109375" style="1" customWidth="1"/>
    <col min="508" max="508" width="50.7109375" style="1" customWidth="1"/>
    <col min="509" max="522" width="15.7109375" style="1" customWidth="1"/>
    <col min="523" max="762" width="8.85546875" style="1"/>
    <col min="763" max="763" width="12.7109375" style="1" customWidth="1"/>
    <col min="764" max="764" width="50.7109375" style="1" customWidth="1"/>
    <col min="765" max="778" width="15.7109375" style="1" customWidth="1"/>
    <col min="779" max="1018" width="8.85546875" style="1"/>
    <col min="1019" max="1019" width="12.7109375" style="1" customWidth="1"/>
    <col min="1020" max="1020" width="50.7109375" style="1" customWidth="1"/>
    <col min="1021" max="1034" width="15.7109375" style="1" customWidth="1"/>
    <col min="1035" max="1274" width="8.85546875" style="1"/>
    <col min="1275" max="1275" width="12.7109375" style="1" customWidth="1"/>
    <col min="1276" max="1276" width="50.7109375" style="1" customWidth="1"/>
    <col min="1277" max="1290" width="15.7109375" style="1" customWidth="1"/>
    <col min="1291" max="1530" width="8.85546875" style="1"/>
    <col min="1531" max="1531" width="12.7109375" style="1" customWidth="1"/>
    <col min="1532" max="1532" width="50.7109375" style="1" customWidth="1"/>
    <col min="1533" max="1546" width="15.7109375" style="1" customWidth="1"/>
    <col min="1547" max="1786" width="8.85546875" style="1"/>
    <col min="1787" max="1787" width="12.7109375" style="1" customWidth="1"/>
    <col min="1788" max="1788" width="50.7109375" style="1" customWidth="1"/>
    <col min="1789" max="1802" width="15.7109375" style="1" customWidth="1"/>
    <col min="1803" max="2042" width="8.85546875" style="1"/>
    <col min="2043" max="2043" width="12.7109375" style="1" customWidth="1"/>
    <col min="2044" max="2044" width="50.7109375" style="1" customWidth="1"/>
    <col min="2045" max="2058" width="15.7109375" style="1" customWidth="1"/>
    <col min="2059" max="2298" width="8.85546875" style="1"/>
    <col min="2299" max="2299" width="12.7109375" style="1" customWidth="1"/>
    <col min="2300" max="2300" width="50.7109375" style="1" customWidth="1"/>
    <col min="2301" max="2314" width="15.7109375" style="1" customWidth="1"/>
    <col min="2315" max="2554" width="8.85546875" style="1"/>
    <col min="2555" max="2555" width="12.7109375" style="1" customWidth="1"/>
    <col min="2556" max="2556" width="50.7109375" style="1" customWidth="1"/>
    <col min="2557" max="2570" width="15.7109375" style="1" customWidth="1"/>
    <col min="2571" max="2810" width="8.85546875" style="1"/>
    <col min="2811" max="2811" width="12.7109375" style="1" customWidth="1"/>
    <col min="2812" max="2812" width="50.7109375" style="1" customWidth="1"/>
    <col min="2813" max="2826" width="15.7109375" style="1" customWidth="1"/>
    <col min="2827" max="3066" width="8.85546875" style="1"/>
    <col min="3067" max="3067" width="12.7109375" style="1" customWidth="1"/>
    <col min="3068" max="3068" width="50.7109375" style="1" customWidth="1"/>
    <col min="3069" max="3082" width="15.7109375" style="1" customWidth="1"/>
    <col min="3083" max="3322" width="8.85546875" style="1"/>
    <col min="3323" max="3323" width="12.7109375" style="1" customWidth="1"/>
    <col min="3324" max="3324" width="50.7109375" style="1" customWidth="1"/>
    <col min="3325" max="3338" width="15.7109375" style="1" customWidth="1"/>
    <col min="3339" max="3578" width="8.85546875" style="1"/>
    <col min="3579" max="3579" width="12.7109375" style="1" customWidth="1"/>
    <col min="3580" max="3580" width="50.7109375" style="1" customWidth="1"/>
    <col min="3581" max="3594" width="15.7109375" style="1" customWidth="1"/>
    <col min="3595" max="3834" width="8.85546875" style="1"/>
    <col min="3835" max="3835" width="12.7109375" style="1" customWidth="1"/>
    <col min="3836" max="3836" width="50.7109375" style="1" customWidth="1"/>
    <col min="3837" max="3850" width="15.7109375" style="1" customWidth="1"/>
    <col min="3851" max="4090" width="8.85546875" style="1"/>
    <col min="4091" max="4091" width="12.7109375" style="1" customWidth="1"/>
    <col min="4092" max="4092" width="50.7109375" style="1" customWidth="1"/>
    <col min="4093" max="4106" width="15.7109375" style="1" customWidth="1"/>
    <col min="4107" max="4346" width="8.85546875" style="1"/>
    <col min="4347" max="4347" width="12.7109375" style="1" customWidth="1"/>
    <col min="4348" max="4348" width="50.7109375" style="1" customWidth="1"/>
    <col min="4349" max="4362" width="15.7109375" style="1" customWidth="1"/>
    <col min="4363" max="4602" width="8.85546875" style="1"/>
    <col min="4603" max="4603" width="12.7109375" style="1" customWidth="1"/>
    <col min="4604" max="4604" width="50.7109375" style="1" customWidth="1"/>
    <col min="4605" max="4618" width="15.7109375" style="1" customWidth="1"/>
    <col min="4619" max="4858" width="8.85546875" style="1"/>
    <col min="4859" max="4859" width="12.7109375" style="1" customWidth="1"/>
    <col min="4860" max="4860" width="50.7109375" style="1" customWidth="1"/>
    <col min="4861" max="4874" width="15.7109375" style="1" customWidth="1"/>
    <col min="4875" max="5114" width="8.85546875" style="1"/>
    <col min="5115" max="5115" width="12.7109375" style="1" customWidth="1"/>
    <col min="5116" max="5116" width="50.7109375" style="1" customWidth="1"/>
    <col min="5117" max="5130" width="15.7109375" style="1" customWidth="1"/>
    <col min="5131" max="5370" width="8.85546875" style="1"/>
    <col min="5371" max="5371" width="12.7109375" style="1" customWidth="1"/>
    <col min="5372" max="5372" width="50.7109375" style="1" customWidth="1"/>
    <col min="5373" max="5386" width="15.7109375" style="1" customWidth="1"/>
    <col min="5387" max="5626" width="8.85546875" style="1"/>
    <col min="5627" max="5627" width="12.7109375" style="1" customWidth="1"/>
    <col min="5628" max="5628" width="50.7109375" style="1" customWidth="1"/>
    <col min="5629" max="5642" width="15.7109375" style="1" customWidth="1"/>
    <col min="5643" max="5882" width="8.85546875" style="1"/>
    <col min="5883" max="5883" width="12.7109375" style="1" customWidth="1"/>
    <col min="5884" max="5884" width="50.7109375" style="1" customWidth="1"/>
    <col min="5885" max="5898" width="15.7109375" style="1" customWidth="1"/>
    <col min="5899" max="6138" width="8.85546875" style="1"/>
    <col min="6139" max="6139" width="12.7109375" style="1" customWidth="1"/>
    <col min="6140" max="6140" width="50.7109375" style="1" customWidth="1"/>
    <col min="6141" max="6154" width="15.7109375" style="1" customWidth="1"/>
    <col min="6155" max="6394" width="8.85546875" style="1"/>
    <col min="6395" max="6395" width="12.7109375" style="1" customWidth="1"/>
    <col min="6396" max="6396" width="50.7109375" style="1" customWidth="1"/>
    <col min="6397" max="6410" width="15.7109375" style="1" customWidth="1"/>
    <col min="6411" max="6650" width="8.85546875" style="1"/>
    <col min="6651" max="6651" width="12.7109375" style="1" customWidth="1"/>
    <col min="6652" max="6652" width="50.7109375" style="1" customWidth="1"/>
    <col min="6653" max="6666" width="15.7109375" style="1" customWidth="1"/>
    <col min="6667" max="6906" width="8.85546875" style="1"/>
    <col min="6907" max="6907" width="12.7109375" style="1" customWidth="1"/>
    <col min="6908" max="6908" width="50.7109375" style="1" customWidth="1"/>
    <col min="6909" max="6922" width="15.7109375" style="1" customWidth="1"/>
    <col min="6923" max="7162" width="8.85546875" style="1"/>
    <col min="7163" max="7163" width="12.7109375" style="1" customWidth="1"/>
    <col min="7164" max="7164" width="50.7109375" style="1" customWidth="1"/>
    <col min="7165" max="7178" width="15.7109375" style="1" customWidth="1"/>
    <col min="7179" max="7418" width="8.85546875" style="1"/>
    <col min="7419" max="7419" width="12.7109375" style="1" customWidth="1"/>
    <col min="7420" max="7420" width="50.7109375" style="1" customWidth="1"/>
    <col min="7421" max="7434" width="15.7109375" style="1" customWidth="1"/>
    <col min="7435" max="7674" width="8.85546875" style="1"/>
    <col min="7675" max="7675" width="12.7109375" style="1" customWidth="1"/>
    <col min="7676" max="7676" width="50.7109375" style="1" customWidth="1"/>
    <col min="7677" max="7690" width="15.7109375" style="1" customWidth="1"/>
    <col min="7691" max="7930" width="8.85546875" style="1"/>
    <col min="7931" max="7931" width="12.7109375" style="1" customWidth="1"/>
    <col min="7932" max="7932" width="50.7109375" style="1" customWidth="1"/>
    <col min="7933" max="7946" width="15.7109375" style="1" customWidth="1"/>
    <col min="7947" max="8186" width="8.85546875" style="1"/>
    <col min="8187" max="8187" width="12.7109375" style="1" customWidth="1"/>
    <col min="8188" max="8188" width="50.7109375" style="1" customWidth="1"/>
    <col min="8189" max="8202" width="15.7109375" style="1" customWidth="1"/>
    <col min="8203" max="8442" width="8.85546875" style="1"/>
    <col min="8443" max="8443" width="12.7109375" style="1" customWidth="1"/>
    <col min="8444" max="8444" width="50.7109375" style="1" customWidth="1"/>
    <col min="8445" max="8458" width="15.7109375" style="1" customWidth="1"/>
    <col min="8459" max="8698" width="8.85546875" style="1"/>
    <col min="8699" max="8699" width="12.7109375" style="1" customWidth="1"/>
    <col min="8700" max="8700" width="50.7109375" style="1" customWidth="1"/>
    <col min="8701" max="8714" width="15.7109375" style="1" customWidth="1"/>
    <col min="8715" max="8954" width="8.85546875" style="1"/>
    <col min="8955" max="8955" width="12.7109375" style="1" customWidth="1"/>
    <col min="8956" max="8956" width="50.7109375" style="1" customWidth="1"/>
    <col min="8957" max="8970" width="15.7109375" style="1" customWidth="1"/>
    <col min="8971" max="9210" width="8.85546875" style="1"/>
    <col min="9211" max="9211" width="12.7109375" style="1" customWidth="1"/>
    <col min="9212" max="9212" width="50.7109375" style="1" customWidth="1"/>
    <col min="9213" max="9226" width="15.7109375" style="1" customWidth="1"/>
    <col min="9227" max="9466" width="8.85546875" style="1"/>
    <col min="9467" max="9467" width="12.7109375" style="1" customWidth="1"/>
    <col min="9468" max="9468" width="50.7109375" style="1" customWidth="1"/>
    <col min="9469" max="9482" width="15.7109375" style="1" customWidth="1"/>
    <col min="9483" max="9722" width="8.85546875" style="1"/>
    <col min="9723" max="9723" width="12.7109375" style="1" customWidth="1"/>
    <col min="9724" max="9724" width="50.7109375" style="1" customWidth="1"/>
    <col min="9725" max="9738" width="15.7109375" style="1" customWidth="1"/>
    <col min="9739" max="9978" width="8.85546875" style="1"/>
    <col min="9979" max="9979" width="12.7109375" style="1" customWidth="1"/>
    <col min="9980" max="9980" width="50.7109375" style="1" customWidth="1"/>
    <col min="9981" max="9994" width="15.7109375" style="1" customWidth="1"/>
    <col min="9995" max="10234" width="8.85546875" style="1"/>
    <col min="10235" max="10235" width="12.7109375" style="1" customWidth="1"/>
    <col min="10236" max="10236" width="50.7109375" style="1" customWidth="1"/>
    <col min="10237" max="10250" width="15.7109375" style="1" customWidth="1"/>
    <col min="10251" max="10490" width="8.85546875" style="1"/>
    <col min="10491" max="10491" width="12.7109375" style="1" customWidth="1"/>
    <col min="10492" max="10492" width="50.7109375" style="1" customWidth="1"/>
    <col min="10493" max="10506" width="15.7109375" style="1" customWidth="1"/>
    <col min="10507" max="10746" width="8.85546875" style="1"/>
    <col min="10747" max="10747" width="12.7109375" style="1" customWidth="1"/>
    <col min="10748" max="10748" width="50.7109375" style="1" customWidth="1"/>
    <col min="10749" max="10762" width="15.7109375" style="1" customWidth="1"/>
    <col min="10763" max="11002" width="8.85546875" style="1"/>
    <col min="11003" max="11003" width="12.7109375" style="1" customWidth="1"/>
    <col min="11004" max="11004" width="50.7109375" style="1" customWidth="1"/>
    <col min="11005" max="11018" width="15.7109375" style="1" customWidth="1"/>
    <col min="11019" max="11258" width="8.85546875" style="1"/>
    <col min="11259" max="11259" width="12.7109375" style="1" customWidth="1"/>
    <col min="11260" max="11260" width="50.7109375" style="1" customWidth="1"/>
    <col min="11261" max="11274" width="15.7109375" style="1" customWidth="1"/>
    <col min="11275" max="11514" width="8.85546875" style="1"/>
    <col min="11515" max="11515" width="12.7109375" style="1" customWidth="1"/>
    <col min="11516" max="11516" width="50.7109375" style="1" customWidth="1"/>
    <col min="11517" max="11530" width="15.7109375" style="1" customWidth="1"/>
    <col min="11531" max="11770" width="8.85546875" style="1"/>
    <col min="11771" max="11771" width="12.7109375" style="1" customWidth="1"/>
    <col min="11772" max="11772" width="50.7109375" style="1" customWidth="1"/>
    <col min="11773" max="11786" width="15.7109375" style="1" customWidth="1"/>
    <col min="11787" max="12026" width="8.85546875" style="1"/>
    <col min="12027" max="12027" width="12.7109375" style="1" customWidth="1"/>
    <col min="12028" max="12028" width="50.7109375" style="1" customWidth="1"/>
    <col min="12029" max="12042" width="15.7109375" style="1" customWidth="1"/>
    <col min="12043" max="12282" width="8.85546875" style="1"/>
    <col min="12283" max="12283" width="12.7109375" style="1" customWidth="1"/>
    <col min="12284" max="12284" width="50.7109375" style="1" customWidth="1"/>
    <col min="12285" max="12298" width="15.7109375" style="1" customWidth="1"/>
    <col min="12299" max="12538" width="8.85546875" style="1"/>
    <col min="12539" max="12539" width="12.7109375" style="1" customWidth="1"/>
    <col min="12540" max="12540" width="50.7109375" style="1" customWidth="1"/>
    <col min="12541" max="12554" width="15.7109375" style="1" customWidth="1"/>
    <col min="12555" max="12794" width="8.85546875" style="1"/>
    <col min="12795" max="12795" width="12.7109375" style="1" customWidth="1"/>
    <col min="12796" max="12796" width="50.7109375" style="1" customWidth="1"/>
    <col min="12797" max="12810" width="15.7109375" style="1" customWidth="1"/>
    <col min="12811" max="13050" width="8.85546875" style="1"/>
    <col min="13051" max="13051" width="12.7109375" style="1" customWidth="1"/>
    <col min="13052" max="13052" width="50.7109375" style="1" customWidth="1"/>
    <col min="13053" max="13066" width="15.7109375" style="1" customWidth="1"/>
    <col min="13067" max="13306" width="8.85546875" style="1"/>
    <col min="13307" max="13307" width="12.7109375" style="1" customWidth="1"/>
    <col min="13308" max="13308" width="50.7109375" style="1" customWidth="1"/>
    <col min="13309" max="13322" width="15.7109375" style="1" customWidth="1"/>
    <col min="13323" max="13562" width="8.85546875" style="1"/>
    <col min="13563" max="13563" width="12.7109375" style="1" customWidth="1"/>
    <col min="13564" max="13564" width="50.7109375" style="1" customWidth="1"/>
    <col min="13565" max="13578" width="15.7109375" style="1" customWidth="1"/>
    <col min="13579" max="13818" width="8.85546875" style="1"/>
    <col min="13819" max="13819" width="12.7109375" style="1" customWidth="1"/>
    <col min="13820" max="13820" width="50.7109375" style="1" customWidth="1"/>
    <col min="13821" max="13834" width="15.7109375" style="1" customWidth="1"/>
    <col min="13835" max="14074" width="8.85546875" style="1"/>
    <col min="14075" max="14075" width="12.7109375" style="1" customWidth="1"/>
    <col min="14076" max="14076" width="50.7109375" style="1" customWidth="1"/>
    <col min="14077" max="14090" width="15.7109375" style="1" customWidth="1"/>
    <col min="14091" max="14330" width="8.85546875" style="1"/>
    <col min="14331" max="14331" width="12.7109375" style="1" customWidth="1"/>
    <col min="14332" max="14332" width="50.7109375" style="1" customWidth="1"/>
    <col min="14333" max="14346" width="15.7109375" style="1" customWidth="1"/>
    <col min="14347" max="14586" width="8.85546875" style="1"/>
    <col min="14587" max="14587" width="12.7109375" style="1" customWidth="1"/>
    <col min="14588" max="14588" width="50.7109375" style="1" customWidth="1"/>
    <col min="14589" max="14602" width="15.7109375" style="1" customWidth="1"/>
    <col min="14603" max="14842" width="8.85546875" style="1"/>
    <col min="14843" max="14843" width="12.7109375" style="1" customWidth="1"/>
    <col min="14844" max="14844" width="50.7109375" style="1" customWidth="1"/>
    <col min="14845" max="14858" width="15.7109375" style="1" customWidth="1"/>
    <col min="14859" max="15098" width="8.85546875" style="1"/>
    <col min="15099" max="15099" width="12.7109375" style="1" customWidth="1"/>
    <col min="15100" max="15100" width="50.7109375" style="1" customWidth="1"/>
    <col min="15101" max="15114" width="15.7109375" style="1" customWidth="1"/>
    <col min="15115" max="15354" width="8.85546875" style="1"/>
    <col min="15355" max="15355" width="12.7109375" style="1" customWidth="1"/>
    <col min="15356" max="15356" width="50.7109375" style="1" customWidth="1"/>
    <col min="15357" max="15370" width="15.7109375" style="1" customWidth="1"/>
    <col min="15371" max="15610" width="8.85546875" style="1"/>
    <col min="15611" max="15611" width="12.7109375" style="1" customWidth="1"/>
    <col min="15612" max="15612" width="50.7109375" style="1" customWidth="1"/>
    <col min="15613" max="15626" width="15.7109375" style="1" customWidth="1"/>
    <col min="15627" max="15866" width="8.85546875" style="1"/>
    <col min="15867" max="15867" width="12.7109375" style="1" customWidth="1"/>
    <col min="15868" max="15868" width="50.7109375" style="1" customWidth="1"/>
    <col min="15869" max="15882" width="15.7109375" style="1" customWidth="1"/>
    <col min="15883" max="16122" width="8.85546875" style="1"/>
    <col min="16123" max="16123" width="12.7109375" style="1" customWidth="1"/>
    <col min="16124" max="16124" width="50.7109375" style="1" customWidth="1"/>
    <col min="16125" max="16138" width="15.7109375" style="1" customWidth="1"/>
    <col min="16139" max="16384" width="8.85546875" style="1"/>
  </cols>
  <sheetData>
    <row r="1" spans="1:11" ht="18" x14ac:dyDescent="0.25">
      <c r="H1" s="30" t="s">
        <v>151</v>
      </c>
      <c r="I1"/>
      <c r="J1"/>
    </row>
    <row r="2" spans="1:11" x14ac:dyDescent="0.2">
      <c r="H2" s="31" t="s">
        <v>155</v>
      </c>
      <c r="I2" s="32"/>
      <c r="J2" s="32"/>
    </row>
    <row r="3" spans="1:11" x14ac:dyDescent="0.2">
      <c r="H3" s="31" t="s">
        <v>156</v>
      </c>
      <c r="I3" s="32"/>
      <c r="J3" s="32"/>
    </row>
    <row r="4" spans="1:11" ht="55.15" customHeight="1" x14ac:dyDescent="0.25">
      <c r="B4" s="34" t="s">
        <v>152</v>
      </c>
      <c r="C4" s="35"/>
      <c r="D4" s="35"/>
      <c r="E4" s="35"/>
      <c r="F4" s="35"/>
      <c r="G4" s="35"/>
      <c r="H4" s="35"/>
      <c r="I4" s="35"/>
      <c r="J4" s="35"/>
    </row>
    <row r="5" spans="1:11" x14ac:dyDescent="0.2">
      <c r="I5" s="2"/>
    </row>
    <row r="6" spans="1:11" s="3" customFormat="1" ht="51" x14ac:dyDescent="0.2">
      <c r="A6" s="8"/>
      <c r="B6" s="19" t="s">
        <v>0</v>
      </c>
      <c r="C6" s="19" t="s">
        <v>132</v>
      </c>
      <c r="D6" s="19" t="s">
        <v>133</v>
      </c>
      <c r="E6" s="19" t="s">
        <v>134</v>
      </c>
      <c r="F6" s="20" t="s">
        <v>135</v>
      </c>
      <c r="G6" s="19" t="s">
        <v>136</v>
      </c>
      <c r="H6" s="19" t="s">
        <v>137</v>
      </c>
      <c r="I6" s="20" t="s">
        <v>138</v>
      </c>
      <c r="J6" s="19" t="s">
        <v>139</v>
      </c>
    </row>
    <row r="7" spans="1:11" x14ac:dyDescent="0.2">
      <c r="A7" s="9"/>
      <c r="B7" s="4">
        <v>1</v>
      </c>
      <c r="C7" s="4">
        <v>2</v>
      </c>
      <c r="D7" s="4">
        <v>3</v>
      </c>
      <c r="E7" s="4">
        <v>4</v>
      </c>
      <c r="F7" s="4">
        <v>5</v>
      </c>
      <c r="G7" s="4">
        <v>6</v>
      </c>
      <c r="H7" s="4">
        <v>7</v>
      </c>
      <c r="I7" s="4">
        <v>8</v>
      </c>
      <c r="J7" s="4">
        <v>9</v>
      </c>
    </row>
    <row r="8" spans="1:11" ht="25.5" x14ac:dyDescent="0.2">
      <c r="A8" s="10">
        <v>0</v>
      </c>
      <c r="B8" s="21" t="s">
        <v>141</v>
      </c>
      <c r="C8" s="12" t="s">
        <v>1</v>
      </c>
      <c r="D8" s="13">
        <v>36088262</v>
      </c>
      <c r="E8" s="13">
        <v>34316278.209999993</v>
      </c>
      <c r="F8" s="24">
        <f>E8-D8</f>
        <v>-1771983.7900000066</v>
      </c>
      <c r="G8" s="24">
        <f>E8/D8*100</f>
        <v>95.089861102205447</v>
      </c>
      <c r="H8" s="23">
        <v>27720648.739999998</v>
      </c>
      <c r="I8" s="24">
        <f>E8-H8</f>
        <v>6595629.4699999951</v>
      </c>
      <c r="J8" s="24">
        <f>E8/H8*100</f>
        <v>123.79320026692851</v>
      </c>
      <c r="K8" s="5"/>
    </row>
    <row r="9" spans="1:11" x14ac:dyDescent="0.2">
      <c r="A9" s="10">
        <v>0</v>
      </c>
      <c r="B9" s="11" t="s">
        <v>2</v>
      </c>
      <c r="C9" s="12" t="s">
        <v>3</v>
      </c>
      <c r="D9" s="13">
        <v>206217</v>
      </c>
      <c r="E9" s="13">
        <v>205904.91</v>
      </c>
      <c r="F9" s="24">
        <f t="shared" ref="F9:F63" si="0">E9-D9</f>
        <v>-312.08999999999651</v>
      </c>
      <c r="G9" s="24">
        <f t="shared" ref="G9:G63" si="1">E9/D9*100</f>
        <v>99.848659421871133</v>
      </c>
      <c r="H9" s="23">
        <v>187427.15</v>
      </c>
      <c r="I9" s="24">
        <f t="shared" ref="I9:I64" si="2">E9-H9</f>
        <v>18477.760000000009</v>
      </c>
      <c r="J9" s="24">
        <f t="shared" ref="J9:J64" si="3">E9/H9*100</f>
        <v>109.85863574194028</v>
      </c>
      <c r="K9" s="5"/>
    </row>
    <row r="10" spans="1:11" x14ac:dyDescent="0.2">
      <c r="A10" s="10">
        <v>0</v>
      </c>
      <c r="B10" s="11" t="s">
        <v>4</v>
      </c>
      <c r="C10" s="12" t="s">
        <v>5</v>
      </c>
      <c r="D10" s="13">
        <v>29735975</v>
      </c>
      <c r="E10" s="13">
        <v>24282000.379999999</v>
      </c>
      <c r="F10" s="24">
        <f t="shared" si="0"/>
        <v>-5453974.620000001</v>
      </c>
      <c r="G10" s="24">
        <f t="shared" si="1"/>
        <v>81.658665572593463</v>
      </c>
      <c r="H10" s="23">
        <v>20903603.189999998</v>
      </c>
      <c r="I10" s="24">
        <f t="shared" si="2"/>
        <v>3378397.1900000013</v>
      </c>
      <c r="J10" s="24">
        <f t="shared" si="3"/>
        <v>116.16179354005429</v>
      </c>
      <c r="K10" s="5"/>
    </row>
    <row r="11" spans="1:11" ht="38.25" x14ac:dyDescent="0.2">
      <c r="A11" s="10">
        <v>0</v>
      </c>
      <c r="B11" s="11" t="s">
        <v>6</v>
      </c>
      <c r="C11" s="12" t="s">
        <v>7</v>
      </c>
      <c r="D11" s="13">
        <v>31600241</v>
      </c>
      <c r="E11" s="13">
        <v>26714256.810000006</v>
      </c>
      <c r="F11" s="24">
        <f t="shared" si="0"/>
        <v>-4885984.1899999939</v>
      </c>
      <c r="G11" s="24">
        <f t="shared" si="1"/>
        <v>84.538142636317261</v>
      </c>
      <c r="H11" s="18">
        <v>22797588.02</v>
      </c>
      <c r="I11" s="24">
        <f t="shared" si="2"/>
        <v>3916668.7900000066</v>
      </c>
      <c r="J11" s="24">
        <f t="shared" si="3"/>
        <v>117.18018935408416</v>
      </c>
      <c r="K11" s="5"/>
    </row>
    <row r="12" spans="1:11" ht="38.25" x14ac:dyDescent="0.2">
      <c r="A12" s="10">
        <v>0</v>
      </c>
      <c r="B12" s="11" t="s">
        <v>8</v>
      </c>
      <c r="C12" s="12" t="s">
        <v>9</v>
      </c>
      <c r="D12" s="13">
        <v>49284000</v>
      </c>
      <c r="E12" s="13">
        <v>49284000</v>
      </c>
      <c r="F12" s="24">
        <f t="shared" si="0"/>
        <v>0</v>
      </c>
      <c r="G12" s="24">
        <f t="shared" si="1"/>
        <v>100</v>
      </c>
      <c r="H12" s="18">
        <v>48915900</v>
      </c>
      <c r="I12" s="24">
        <f t="shared" si="2"/>
        <v>368100</v>
      </c>
      <c r="J12" s="24">
        <f t="shared" si="3"/>
        <v>100.75251605306251</v>
      </c>
      <c r="K12" s="5"/>
    </row>
    <row r="13" spans="1:11" ht="76.5" x14ac:dyDescent="0.2">
      <c r="A13" s="10"/>
      <c r="B13" s="16">
        <v>1061</v>
      </c>
      <c r="C13" s="29" t="s">
        <v>143</v>
      </c>
      <c r="D13" s="18"/>
      <c r="E13" s="18">
        <v>0</v>
      </c>
      <c r="F13" s="24"/>
      <c r="G13" s="24"/>
      <c r="H13" s="18">
        <v>59508.5</v>
      </c>
      <c r="I13" s="24">
        <f t="shared" si="2"/>
        <v>-59508.5</v>
      </c>
      <c r="J13" s="24">
        <f t="shared" si="3"/>
        <v>0</v>
      </c>
      <c r="K13" s="5"/>
    </row>
    <row r="14" spans="1:11" ht="25.5" x14ac:dyDescent="0.2">
      <c r="A14" s="10">
        <v>0</v>
      </c>
      <c r="B14" s="11" t="s">
        <v>10</v>
      </c>
      <c r="C14" s="12" t="s">
        <v>11</v>
      </c>
      <c r="D14" s="13">
        <v>3001711</v>
      </c>
      <c r="E14" s="13">
        <v>2789116.6700000004</v>
      </c>
      <c r="F14" s="24">
        <f t="shared" si="0"/>
        <v>-212594.32999999961</v>
      </c>
      <c r="G14" s="24">
        <f t="shared" si="1"/>
        <v>92.91756168398625</v>
      </c>
      <c r="H14" s="18">
        <v>2709540.1500000004</v>
      </c>
      <c r="I14" s="24">
        <f t="shared" si="2"/>
        <v>79576.520000000019</v>
      </c>
      <c r="J14" s="24">
        <f t="shared" si="3"/>
        <v>102.93690130408291</v>
      </c>
      <c r="K14" s="5"/>
    </row>
    <row r="15" spans="1:11" x14ac:dyDescent="0.2">
      <c r="A15" s="10">
        <v>0</v>
      </c>
      <c r="B15" s="11" t="s">
        <v>12</v>
      </c>
      <c r="C15" s="12" t="s">
        <v>13</v>
      </c>
      <c r="D15" s="13">
        <v>2049342</v>
      </c>
      <c r="E15" s="13">
        <v>1998608.6099999999</v>
      </c>
      <c r="F15" s="24">
        <f t="shared" si="0"/>
        <v>-50733.39000000013</v>
      </c>
      <c r="G15" s="24">
        <f t="shared" si="1"/>
        <v>97.524405882473488</v>
      </c>
      <c r="H15" s="18">
        <v>2106008.94</v>
      </c>
      <c r="I15" s="24">
        <f t="shared" si="2"/>
        <v>-107400.33000000007</v>
      </c>
      <c r="J15" s="24">
        <f t="shared" si="3"/>
        <v>94.900290879107089</v>
      </c>
      <c r="K15" s="5"/>
    </row>
    <row r="16" spans="1:11" x14ac:dyDescent="0.2">
      <c r="A16" s="10">
        <v>0</v>
      </c>
      <c r="B16" s="11" t="s">
        <v>14</v>
      </c>
      <c r="C16" s="12" t="s">
        <v>15</v>
      </c>
      <c r="D16" s="13">
        <v>6109608</v>
      </c>
      <c r="E16" s="13">
        <v>5576812.5199999996</v>
      </c>
      <c r="F16" s="24">
        <f t="shared" si="0"/>
        <v>-532795.48000000045</v>
      </c>
      <c r="G16" s="24">
        <f t="shared" si="1"/>
        <v>91.279383554558649</v>
      </c>
      <c r="H16" s="18">
        <v>5003304.25</v>
      </c>
      <c r="I16" s="24">
        <f t="shared" si="2"/>
        <v>573508.26999999955</v>
      </c>
      <c r="J16" s="24">
        <f t="shared" si="3"/>
        <v>111.46259034716905</v>
      </c>
      <c r="K16" s="5"/>
    </row>
    <row r="17" spans="1:11" x14ac:dyDescent="0.2">
      <c r="A17" s="10">
        <v>0</v>
      </c>
      <c r="B17" s="11" t="s">
        <v>16</v>
      </c>
      <c r="C17" s="12" t="s">
        <v>17</v>
      </c>
      <c r="D17" s="13">
        <v>108100</v>
      </c>
      <c r="E17" s="13">
        <v>103230</v>
      </c>
      <c r="F17" s="24">
        <f t="shared" si="0"/>
        <v>-4870</v>
      </c>
      <c r="G17" s="24">
        <f t="shared" si="1"/>
        <v>95.494912118408877</v>
      </c>
      <c r="H17" s="18">
        <v>84479.98000000001</v>
      </c>
      <c r="I17" s="24">
        <f t="shared" si="2"/>
        <v>18750.01999999999</v>
      </c>
      <c r="J17" s="24">
        <f t="shared" si="3"/>
        <v>122.19463120138047</v>
      </c>
      <c r="K17" s="5"/>
    </row>
    <row r="18" spans="1:11" ht="25.5" x14ac:dyDescent="0.2">
      <c r="A18" s="10">
        <v>0</v>
      </c>
      <c r="B18" s="11" t="s">
        <v>18</v>
      </c>
      <c r="C18" s="12" t="s">
        <v>19</v>
      </c>
      <c r="D18" s="13">
        <v>538514</v>
      </c>
      <c r="E18" s="13">
        <v>517302.76</v>
      </c>
      <c r="F18" s="24">
        <f t="shared" si="0"/>
        <v>-21211.239999999991</v>
      </c>
      <c r="G18" s="24">
        <f t="shared" si="1"/>
        <v>96.061153470476171</v>
      </c>
      <c r="H18" s="18">
        <v>490564.7</v>
      </c>
      <c r="I18" s="24">
        <f t="shared" si="2"/>
        <v>26738.059999999998</v>
      </c>
      <c r="J18" s="24">
        <f t="shared" si="3"/>
        <v>105.450465555308</v>
      </c>
      <c r="K18" s="5"/>
    </row>
    <row r="19" spans="1:11" ht="25.5" x14ac:dyDescent="0.2">
      <c r="A19" s="10">
        <v>0</v>
      </c>
      <c r="B19" s="11" t="s">
        <v>20</v>
      </c>
      <c r="C19" s="12" t="s">
        <v>21</v>
      </c>
      <c r="D19" s="13">
        <v>1353052</v>
      </c>
      <c r="E19" s="13">
        <v>1353052</v>
      </c>
      <c r="F19" s="24">
        <f t="shared" si="0"/>
        <v>0</v>
      </c>
      <c r="G19" s="24">
        <f t="shared" si="1"/>
        <v>100</v>
      </c>
      <c r="H19" s="18">
        <v>1316000</v>
      </c>
      <c r="I19" s="24">
        <f t="shared" si="2"/>
        <v>37052</v>
      </c>
      <c r="J19" s="24">
        <f t="shared" si="3"/>
        <v>102.81550151975685</v>
      </c>
      <c r="K19" s="5"/>
    </row>
    <row r="20" spans="1:11" ht="63.75" x14ac:dyDescent="0.2">
      <c r="A20" s="10">
        <v>0</v>
      </c>
      <c r="B20" s="11" t="s">
        <v>22</v>
      </c>
      <c r="C20" s="12" t="s">
        <v>23</v>
      </c>
      <c r="D20" s="13">
        <v>48700</v>
      </c>
      <c r="E20" s="13">
        <v>48700</v>
      </c>
      <c r="F20" s="24">
        <f t="shared" si="0"/>
        <v>0</v>
      </c>
      <c r="G20" s="24">
        <f t="shared" si="1"/>
        <v>100</v>
      </c>
      <c r="H20" s="23">
        <v>0</v>
      </c>
      <c r="I20" s="24">
        <f t="shared" si="2"/>
        <v>48700</v>
      </c>
      <c r="J20" s="24"/>
      <c r="K20" s="5"/>
    </row>
    <row r="21" spans="1:11" ht="51" x14ac:dyDescent="0.2">
      <c r="A21" s="10"/>
      <c r="B21" s="16">
        <v>1210</v>
      </c>
      <c r="C21" s="29" t="s">
        <v>144</v>
      </c>
      <c r="D21" s="18"/>
      <c r="E21" s="18">
        <v>0</v>
      </c>
      <c r="F21" s="24"/>
      <c r="G21" s="24"/>
      <c r="H21" s="23">
        <v>78951.03</v>
      </c>
      <c r="I21" s="24">
        <f t="shared" si="2"/>
        <v>-78951.03</v>
      </c>
      <c r="J21" s="24">
        <f t="shared" si="3"/>
        <v>0</v>
      </c>
      <c r="K21" s="5"/>
    </row>
    <row r="22" spans="1:11" ht="38.25" x14ac:dyDescent="0.2">
      <c r="A22" s="10"/>
      <c r="B22" s="16">
        <v>1403</v>
      </c>
      <c r="C22" s="29" t="s">
        <v>119</v>
      </c>
      <c r="D22" s="18"/>
      <c r="E22" s="18">
        <v>0</v>
      </c>
      <c r="F22" s="24"/>
      <c r="G22" s="24"/>
      <c r="H22" s="23">
        <v>115098.28</v>
      </c>
      <c r="I22" s="24">
        <f t="shared" si="2"/>
        <v>-115098.28</v>
      </c>
      <c r="J22" s="24">
        <f t="shared" si="3"/>
        <v>0</v>
      </c>
      <c r="K22" s="5"/>
    </row>
    <row r="23" spans="1:11" ht="38.25" x14ac:dyDescent="0.2">
      <c r="A23" s="10">
        <v>0</v>
      </c>
      <c r="B23" s="11" t="s">
        <v>24</v>
      </c>
      <c r="C23" s="12" t="s">
        <v>25</v>
      </c>
      <c r="D23" s="13">
        <v>5816000</v>
      </c>
      <c r="E23" s="13">
        <v>5248995.25</v>
      </c>
      <c r="F23" s="24">
        <f t="shared" si="0"/>
        <v>-567004.75</v>
      </c>
      <c r="G23" s="24">
        <f t="shared" si="1"/>
        <v>90.250949965612108</v>
      </c>
      <c r="H23" s="23">
        <v>0</v>
      </c>
      <c r="I23" s="24">
        <f t="shared" si="2"/>
        <v>5248995.25</v>
      </c>
      <c r="J23" s="24"/>
      <c r="K23" s="5"/>
    </row>
    <row r="24" spans="1:11" ht="38.25" x14ac:dyDescent="0.2">
      <c r="A24" s="10">
        <v>0</v>
      </c>
      <c r="B24" s="11" t="s">
        <v>26</v>
      </c>
      <c r="C24" s="12" t="s">
        <v>27</v>
      </c>
      <c r="D24" s="13">
        <v>2160700</v>
      </c>
      <c r="E24" s="13">
        <v>1098261.5</v>
      </c>
      <c r="F24" s="24">
        <f t="shared" si="0"/>
        <v>-1062438.5</v>
      </c>
      <c r="G24" s="24">
        <f t="shared" si="1"/>
        <v>50.828967464247697</v>
      </c>
      <c r="H24" s="23">
        <v>0</v>
      </c>
      <c r="I24" s="24">
        <f t="shared" si="2"/>
        <v>1098261.5</v>
      </c>
      <c r="J24" s="24"/>
      <c r="K24" s="5"/>
    </row>
    <row r="25" spans="1:11" ht="25.5" x14ac:dyDescent="0.2">
      <c r="A25" s="10">
        <v>0</v>
      </c>
      <c r="B25" s="11" t="s">
        <v>28</v>
      </c>
      <c r="C25" s="12" t="s">
        <v>29</v>
      </c>
      <c r="D25" s="13">
        <v>9841994</v>
      </c>
      <c r="E25" s="13">
        <v>8853413.3000000007</v>
      </c>
      <c r="F25" s="24">
        <f t="shared" si="0"/>
        <v>-988580.69999999925</v>
      </c>
      <c r="G25" s="24">
        <f t="shared" si="1"/>
        <v>89.955483614397664</v>
      </c>
      <c r="H25" s="23">
        <v>7802278.9500000002</v>
      </c>
      <c r="I25" s="24">
        <f t="shared" si="2"/>
        <v>1051134.3500000006</v>
      </c>
      <c r="J25" s="24">
        <f t="shared" si="3"/>
        <v>113.47214521213704</v>
      </c>
      <c r="K25" s="5"/>
    </row>
    <row r="26" spans="1:11" ht="38.25" x14ac:dyDescent="0.2">
      <c r="A26" s="10">
        <v>0</v>
      </c>
      <c r="B26" s="11" t="s">
        <v>30</v>
      </c>
      <c r="C26" s="12" t="s">
        <v>31</v>
      </c>
      <c r="D26" s="13">
        <v>5759254</v>
      </c>
      <c r="E26" s="13">
        <v>5139956.34</v>
      </c>
      <c r="F26" s="24">
        <f t="shared" si="0"/>
        <v>-619297.66000000015</v>
      </c>
      <c r="G26" s="24">
        <f t="shared" si="1"/>
        <v>89.246911839623664</v>
      </c>
      <c r="H26" s="23">
        <v>3716725.82</v>
      </c>
      <c r="I26" s="24">
        <f t="shared" si="2"/>
        <v>1423230.52</v>
      </c>
      <c r="J26" s="24">
        <f t="shared" si="3"/>
        <v>138.29258839437341</v>
      </c>
      <c r="K26" s="5"/>
    </row>
    <row r="27" spans="1:11" ht="25.5" x14ac:dyDescent="0.2">
      <c r="A27" s="10"/>
      <c r="B27" s="16">
        <v>3032</v>
      </c>
      <c r="C27" s="29" t="s">
        <v>145</v>
      </c>
      <c r="D27" s="18"/>
      <c r="E27" s="18"/>
      <c r="F27" s="24"/>
      <c r="G27" s="24"/>
      <c r="H27" s="23">
        <v>337.99</v>
      </c>
      <c r="I27" s="24">
        <f t="shared" si="2"/>
        <v>-337.99</v>
      </c>
      <c r="J27" s="24">
        <f t="shared" si="3"/>
        <v>0</v>
      </c>
      <c r="K27" s="5"/>
    </row>
    <row r="28" spans="1:11" ht="38.25" x14ac:dyDescent="0.2">
      <c r="A28" s="10">
        <v>0</v>
      </c>
      <c r="B28" s="11" t="s">
        <v>32</v>
      </c>
      <c r="C28" s="12" t="s">
        <v>33</v>
      </c>
      <c r="D28" s="13">
        <v>1010000</v>
      </c>
      <c r="E28" s="13">
        <v>821895</v>
      </c>
      <c r="F28" s="24">
        <f t="shared" si="0"/>
        <v>-188105</v>
      </c>
      <c r="G28" s="24">
        <f t="shared" si="1"/>
        <v>81.37574257425743</v>
      </c>
      <c r="H28" s="23">
        <v>784500</v>
      </c>
      <c r="I28" s="24">
        <f t="shared" si="2"/>
        <v>37395</v>
      </c>
      <c r="J28" s="24">
        <f t="shared" si="3"/>
        <v>104.76673040152964</v>
      </c>
      <c r="K28" s="5"/>
    </row>
    <row r="29" spans="1:11" ht="25.5" x14ac:dyDescent="0.2">
      <c r="A29" s="10">
        <v>0</v>
      </c>
      <c r="B29" s="11" t="s">
        <v>34</v>
      </c>
      <c r="C29" s="12" t="s">
        <v>35</v>
      </c>
      <c r="D29" s="13">
        <v>39500</v>
      </c>
      <c r="E29" s="13">
        <v>18106.72</v>
      </c>
      <c r="F29" s="24">
        <f t="shared" si="0"/>
        <v>-21393.279999999999</v>
      </c>
      <c r="G29" s="24">
        <f t="shared" si="1"/>
        <v>45.839797468354433</v>
      </c>
      <c r="H29" s="23">
        <v>51477.22</v>
      </c>
      <c r="I29" s="24">
        <f t="shared" si="2"/>
        <v>-33370.5</v>
      </c>
      <c r="J29" s="24">
        <f t="shared" si="3"/>
        <v>35.17423823586433</v>
      </c>
      <c r="K29" s="5"/>
    </row>
    <row r="30" spans="1:11" ht="25.5" x14ac:dyDescent="0.2">
      <c r="A30" s="10">
        <v>0</v>
      </c>
      <c r="B30" s="11" t="s">
        <v>36</v>
      </c>
      <c r="C30" s="12" t="s">
        <v>37</v>
      </c>
      <c r="D30" s="13">
        <v>9444</v>
      </c>
      <c r="E30" s="13">
        <v>9444</v>
      </c>
      <c r="F30" s="24">
        <f t="shared" si="0"/>
        <v>0</v>
      </c>
      <c r="G30" s="24">
        <f t="shared" si="1"/>
        <v>100</v>
      </c>
      <c r="H30" s="23">
        <v>4722</v>
      </c>
      <c r="I30" s="24">
        <f t="shared" si="2"/>
        <v>4722</v>
      </c>
      <c r="J30" s="24">
        <f t="shared" si="3"/>
        <v>200</v>
      </c>
      <c r="K30" s="5"/>
    </row>
    <row r="31" spans="1:11" ht="25.5" x14ac:dyDescent="0.2">
      <c r="A31" s="10">
        <v>0</v>
      </c>
      <c r="B31" s="11" t="s">
        <v>38</v>
      </c>
      <c r="C31" s="12" t="s">
        <v>39</v>
      </c>
      <c r="D31" s="13">
        <v>348000</v>
      </c>
      <c r="E31" s="13">
        <v>139600</v>
      </c>
      <c r="F31" s="24">
        <f t="shared" si="0"/>
        <v>-208400</v>
      </c>
      <c r="G31" s="24">
        <f t="shared" si="1"/>
        <v>40.114942528735632</v>
      </c>
      <c r="H31" s="23">
        <v>117100</v>
      </c>
      <c r="I31" s="24">
        <f t="shared" si="2"/>
        <v>22500</v>
      </c>
      <c r="J31" s="24">
        <f t="shared" si="3"/>
        <v>119.21434671221178</v>
      </c>
      <c r="K31" s="5"/>
    </row>
    <row r="32" spans="1:11" ht="63.75" x14ac:dyDescent="0.2">
      <c r="A32" s="10">
        <v>0</v>
      </c>
      <c r="B32" s="22" t="s">
        <v>142</v>
      </c>
      <c r="C32" s="12" t="s">
        <v>40</v>
      </c>
      <c r="D32" s="13">
        <v>13020818</v>
      </c>
      <c r="E32" s="13">
        <v>12711748.479999999</v>
      </c>
      <c r="F32" s="24">
        <f t="shared" si="0"/>
        <v>-309069.52000000142</v>
      </c>
      <c r="G32" s="24">
        <f t="shared" si="1"/>
        <v>97.626343291181854</v>
      </c>
      <c r="H32" s="23">
        <v>10144969.189999999</v>
      </c>
      <c r="I32" s="24">
        <f t="shared" si="2"/>
        <v>2566779.2899999991</v>
      </c>
      <c r="J32" s="24">
        <f t="shared" si="3"/>
        <v>125.30100626160699</v>
      </c>
      <c r="K32" s="5"/>
    </row>
    <row r="33" spans="1:11" ht="63.75" x14ac:dyDescent="0.2">
      <c r="A33" s="10">
        <v>0</v>
      </c>
      <c r="B33" s="11" t="s">
        <v>41</v>
      </c>
      <c r="C33" s="12" t="s">
        <v>42</v>
      </c>
      <c r="D33" s="13">
        <v>1341000</v>
      </c>
      <c r="E33" s="13">
        <v>1198804.27</v>
      </c>
      <c r="F33" s="24">
        <f t="shared" si="0"/>
        <v>-142195.72999999998</v>
      </c>
      <c r="G33" s="24">
        <f t="shared" si="1"/>
        <v>89.396291573452643</v>
      </c>
      <c r="H33" s="23">
        <v>1461012.82</v>
      </c>
      <c r="I33" s="24">
        <f t="shared" si="2"/>
        <v>-262208.55000000005</v>
      </c>
      <c r="J33" s="24">
        <f t="shared" si="3"/>
        <v>82.052960356638067</v>
      </c>
      <c r="K33" s="5"/>
    </row>
    <row r="34" spans="1:11" ht="38.25" x14ac:dyDescent="0.2">
      <c r="A34" s="10">
        <v>0</v>
      </c>
      <c r="B34" s="11" t="s">
        <v>43</v>
      </c>
      <c r="C34" s="12" t="s">
        <v>44</v>
      </c>
      <c r="D34" s="13">
        <v>9500</v>
      </c>
      <c r="E34" s="13">
        <v>8759.4</v>
      </c>
      <c r="F34" s="24">
        <f t="shared" si="0"/>
        <v>-740.60000000000036</v>
      </c>
      <c r="G34" s="24">
        <f t="shared" si="1"/>
        <v>92.204210526315791</v>
      </c>
      <c r="H34" s="23">
        <v>8759.4</v>
      </c>
      <c r="I34" s="24">
        <f t="shared" si="2"/>
        <v>0</v>
      </c>
      <c r="J34" s="24">
        <f t="shared" si="3"/>
        <v>100</v>
      </c>
      <c r="K34" s="5"/>
    </row>
    <row r="35" spans="1:11" ht="51" x14ac:dyDescent="0.2">
      <c r="A35" s="10">
        <v>0</v>
      </c>
      <c r="B35" s="11" t="s">
        <v>45</v>
      </c>
      <c r="C35" s="12" t="s">
        <v>46</v>
      </c>
      <c r="D35" s="13">
        <v>43200</v>
      </c>
      <c r="E35" s="13">
        <v>21902.01</v>
      </c>
      <c r="F35" s="24">
        <f t="shared" si="0"/>
        <v>-21297.99</v>
      </c>
      <c r="G35" s="24">
        <f t="shared" si="1"/>
        <v>50.699097222222221</v>
      </c>
      <c r="H35" s="23">
        <v>24324.31</v>
      </c>
      <c r="I35" s="24">
        <f t="shared" si="2"/>
        <v>-2422.3000000000029</v>
      </c>
      <c r="J35" s="24">
        <f t="shared" si="3"/>
        <v>90.041649691193697</v>
      </c>
      <c r="K35" s="5"/>
    </row>
    <row r="36" spans="1:11" ht="25.5" x14ac:dyDescent="0.2">
      <c r="A36" s="10">
        <v>0</v>
      </c>
      <c r="B36" s="11" t="s">
        <v>47</v>
      </c>
      <c r="C36" s="12" t="s">
        <v>48</v>
      </c>
      <c r="D36" s="13">
        <v>1896799</v>
      </c>
      <c r="E36" s="13">
        <v>1166599</v>
      </c>
      <c r="F36" s="24">
        <f t="shared" si="0"/>
        <v>-730200</v>
      </c>
      <c r="G36" s="24">
        <f t="shared" si="1"/>
        <v>61.503564689774727</v>
      </c>
      <c r="H36" s="23">
        <v>216279</v>
      </c>
      <c r="I36" s="24">
        <f t="shared" si="2"/>
        <v>950320</v>
      </c>
      <c r="J36" s="24">
        <f t="shared" si="3"/>
        <v>539.39541055765937</v>
      </c>
      <c r="K36" s="5"/>
    </row>
    <row r="37" spans="1:11" ht="51" x14ac:dyDescent="0.2">
      <c r="A37" s="10">
        <v>0</v>
      </c>
      <c r="B37" s="11" t="s">
        <v>49</v>
      </c>
      <c r="C37" s="12" t="s">
        <v>50</v>
      </c>
      <c r="D37" s="13">
        <v>585032</v>
      </c>
      <c r="E37" s="13">
        <v>212928.78</v>
      </c>
      <c r="F37" s="24">
        <f t="shared" si="0"/>
        <v>-372103.22</v>
      </c>
      <c r="G37" s="24">
        <f t="shared" si="1"/>
        <v>36.396091153988159</v>
      </c>
      <c r="H37" s="23">
        <v>0</v>
      </c>
      <c r="I37" s="24">
        <f t="shared" si="2"/>
        <v>212928.78</v>
      </c>
      <c r="J37" s="24"/>
      <c r="K37" s="5"/>
    </row>
    <row r="38" spans="1:11" x14ac:dyDescent="0.2">
      <c r="A38" s="10">
        <v>0</v>
      </c>
      <c r="B38" s="11" t="s">
        <v>51</v>
      </c>
      <c r="C38" s="12" t="s">
        <v>52</v>
      </c>
      <c r="D38" s="13">
        <v>507520</v>
      </c>
      <c r="E38" s="13">
        <v>314259.56</v>
      </c>
      <c r="F38" s="24">
        <f t="shared" si="0"/>
        <v>-193260.44</v>
      </c>
      <c r="G38" s="24">
        <f t="shared" si="1"/>
        <v>61.920625788146275</v>
      </c>
      <c r="H38" s="23">
        <v>244853.21000000002</v>
      </c>
      <c r="I38" s="24">
        <f t="shared" si="2"/>
        <v>69406.349999999977</v>
      </c>
      <c r="J38" s="24">
        <f t="shared" si="3"/>
        <v>128.34610581580694</v>
      </c>
      <c r="K38" s="5"/>
    </row>
    <row r="39" spans="1:11" ht="25.5" x14ac:dyDescent="0.2">
      <c r="A39" s="10">
        <v>0</v>
      </c>
      <c r="B39" s="11" t="s">
        <v>53</v>
      </c>
      <c r="C39" s="12" t="s">
        <v>54</v>
      </c>
      <c r="D39" s="13">
        <v>2040545</v>
      </c>
      <c r="E39" s="13">
        <v>1627469.3900000001</v>
      </c>
      <c r="F39" s="24">
        <f t="shared" si="0"/>
        <v>-413075.60999999987</v>
      </c>
      <c r="G39" s="24">
        <f t="shared" si="1"/>
        <v>79.756603750468642</v>
      </c>
      <c r="H39" s="23">
        <v>1727074.46</v>
      </c>
      <c r="I39" s="24">
        <f t="shared" si="2"/>
        <v>-99605.069999999832</v>
      </c>
      <c r="J39" s="24">
        <f t="shared" si="3"/>
        <v>94.232728680383602</v>
      </c>
      <c r="K39" s="5"/>
    </row>
    <row r="40" spans="1:11" x14ac:dyDescent="0.2">
      <c r="A40" s="10">
        <v>0</v>
      </c>
      <c r="B40" s="11" t="s">
        <v>55</v>
      </c>
      <c r="C40" s="12" t="s">
        <v>56</v>
      </c>
      <c r="D40" s="13">
        <v>2999330</v>
      </c>
      <c r="E40" s="13">
        <v>2882496.76</v>
      </c>
      <c r="F40" s="24">
        <f t="shared" si="0"/>
        <v>-116833.24000000022</v>
      </c>
      <c r="G40" s="24">
        <f t="shared" si="1"/>
        <v>96.104688713812749</v>
      </c>
      <c r="H40" s="23">
        <v>2668666.7600000002</v>
      </c>
      <c r="I40" s="24">
        <f t="shared" si="2"/>
        <v>213829.99999999953</v>
      </c>
      <c r="J40" s="24">
        <f t="shared" si="3"/>
        <v>108.01261525811485</v>
      </c>
      <c r="K40" s="5"/>
    </row>
    <row r="41" spans="1:11" ht="25.5" x14ac:dyDescent="0.2">
      <c r="A41" s="10">
        <v>0</v>
      </c>
      <c r="B41" s="11" t="s">
        <v>57</v>
      </c>
      <c r="C41" s="12" t="s">
        <v>58</v>
      </c>
      <c r="D41" s="13">
        <v>4771650</v>
      </c>
      <c r="E41" s="13">
        <v>4063447.9399999995</v>
      </c>
      <c r="F41" s="24">
        <f t="shared" si="0"/>
        <v>-708202.06000000052</v>
      </c>
      <c r="G41" s="24">
        <f t="shared" si="1"/>
        <v>85.158130625674545</v>
      </c>
      <c r="H41" s="23">
        <v>3830620.7199999997</v>
      </c>
      <c r="I41" s="24">
        <f t="shared" si="2"/>
        <v>232827.21999999974</v>
      </c>
      <c r="J41" s="24">
        <f t="shared" si="3"/>
        <v>106.07805462922468</v>
      </c>
      <c r="K41" s="5"/>
    </row>
    <row r="42" spans="1:11" ht="25.5" x14ac:dyDescent="0.2">
      <c r="A42" s="10">
        <v>0</v>
      </c>
      <c r="B42" s="11" t="s">
        <v>59</v>
      </c>
      <c r="C42" s="12" t="s">
        <v>60</v>
      </c>
      <c r="D42" s="13">
        <v>1365053</v>
      </c>
      <c r="E42" s="13">
        <v>1362943.85</v>
      </c>
      <c r="F42" s="24">
        <f t="shared" si="0"/>
        <v>-2109.1499999999069</v>
      </c>
      <c r="G42" s="24">
        <f t="shared" si="1"/>
        <v>99.845489515791698</v>
      </c>
      <c r="H42" s="23">
        <v>1141502.1000000001</v>
      </c>
      <c r="I42" s="24">
        <f t="shared" si="2"/>
        <v>221441.75</v>
      </c>
      <c r="J42" s="24">
        <f t="shared" si="3"/>
        <v>119.39915397439917</v>
      </c>
      <c r="K42" s="5"/>
    </row>
    <row r="43" spans="1:11" x14ac:dyDescent="0.2">
      <c r="A43" s="10">
        <v>0</v>
      </c>
      <c r="B43" s="11" t="s">
        <v>61</v>
      </c>
      <c r="C43" s="12" t="s">
        <v>62</v>
      </c>
      <c r="D43" s="13">
        <v>92000</v>
      </c>
      <c r="E43" s="13">
        <v>91999.87</v>
      </c>
      <c r="F43" s="24">
        <f t="shared" si="0"/>
        <v>-0.13000000000465661</v>
      </c>
      <c r="G43" s="24">
        <f t="shared" si="1"/>
        <v>99.999858695652165</v>
      </c>
      <c r="H43" s="23">
        <v>78831</v>
      </c>
      <c r="I43" s="24">
        <f t="shared" si="2"/>
        <v>13168.869999999995</v>
      </c>
      <c r="J43" s="24">
        <f t="shared" si="3"/>
        <v>116.70519211985133</v>
      </c>
      <c r="K43" s="5"/>
    </row>
    <row r="44" spans="1:11" ht="38.25" x14ac:dyDescent="0.2">
      <c r="A44" s="10">
        <v>0</v>
      </c>
      <c r="B44" s="11" t="s">
        <v>63</v>
      </c>
      <c r="C44" s="12" t="s">
        <v>64</v>
      </c>
      <c r="D44" s="13">
        <v>3630320</v>
      </c>
      <c r="E44" s="13">
        <v>3485007.3800000004</v>
      </c>
      <c r="F44" s="24">
        <f t="shared" si="0"/>
        <v>-145312.61999999965</v>
      </c>
      <c r="G44" s="24">
        <f t="shared" si="1"/>
        <v>95.997250380131788</v>
      </c>
      <c r="H44" s="23">
        <v>3416598.16</v>
      </c>
      <c r="I44" s="24">
        <f t="shared" si="2"/>
        <v>68409.220000000205</v>
      </c>
      <c r="J44" s="24">
        <f t="shared" si="3"/>
        <v>102.00226121997326</v>
      </c>
      <c r="K44" s="5"/>
    </row>
    <row r="45" spans="1:11" ht="25.5" x14ac:dyDescent="0.2">
      <c r="A45" s="10">
        <v>0</v>
      </c>
      <c r="B45" s="11" t="s">
        <v>65</v>
      </c>
      <c r="C45" s="12" t="s">
        <v>66</v>
      </c>
      <c r="D45" s="13">
        <v>1139894</v>
      </c>
      <c r="E45" s="13">
        <v>1112004.8400000001</v>
      </c>
      <c r="F45" s="24">
        <f t="shared" si="0"/>
        <v>-27889.159999999916</v>
      </c>
      <c r="G45" s="24">
        <f t="shared" si="1"/>
        <v>97.553354961075328</v>
      </c>
      <c r="H45" s="23">
        <v>966443.91</v>
      </c>
      <c r="I45" s="24">
        <f t="shared" si="2"/>
        <v>145560.93000000005</v>
      </c>
      <c r="J45" s="24">
        <f t="shared" si="3"/>
        <v>115.06149798181254</v>
      </c>
      <c r="K45" s="5"/>
    </row>
    <row r="46" spans="1:11" ht="25.5" x14ac:dyDescent="0.2">
      <c r="A46" s="10">
        <v>0</v>
      </c>
      <c r="B46" s="11" t="s">
        <v>67</v>
      </c>
      <c r="C46" s="12" t="s">
        <v>68</v>
      </c>
      <c r="D46" s="13">
        <v>105408</v>
      </c>
      <c r="E46" s="13">
        <v>0</v>
      </c>
      <c r="F46" s="24">
        <f t="shared" si="0"/>
        <v>-105408</v>
      </c>
      <c r="G46" s="24">
        <f t="shared" si="1"/>
        <v>0</v>
      </c>
      <c r="H46" s="23">
        <v>0</v>
      </c>
      <c r="I46" s="24">
        <f t="shared" si="2"/>
        <v>0</v>
      </c>
      <c r="J46" s="24"/>
      <c r="K46" s="5"/>
    </row>
    <row r="47" spans="1:11" ht="38.25" x14ac:dyDescent="0.2">
      <c r="A47" s="10">
        <v>0</v>
      </c>
      <c r="B47" s="11" t="s">
        <v>69</v>
      </c>
      <c r="C47" s="12" t="s">
        <v>70</v>
      </c>
      <c r="D47" s="13">
        <v>30000</v>
      </c>
      <c r="E47" s="13">
        <v>29730</v>
      </c>
      <c r="F47" s="24">
        <f t="shared" si="0"/>
        <v>-270</v>
      </c>
      <c r="G47" s="24">
        <f t="shared" si="1"/>
        <v>99.1</v>
      </c>
      <c r="H47" s="23">
        <v>19510</v>
      </c>
      <c r="I47" s="24">
        <f t="shared" si="2"/>
        <v>10220</v>
      </c>
      <c r="J47" s="24">
        <f t="shared" si="3"/>
        <v>152.38339313172733</v>
      </c>
      <c r="K47" s="5"/>
    </row>
    <row r="48" spans="1:11" ht="25.5" x14ac:dyDescent="0.2">
      <c r="A48" s="10">
        <v>0</v>
      </c>
      <c r="B48" s="11" t="s">
        <v>71</v>
      </c>
      <c r="C48" s="12" t="s">
        <v>72</v>
      </c>
      <c r="D48" s="13">
        <v>3086000</v>
      </c>
      <c r="E48" s="13">
        <v>2031600.56</v>
      </c>
      <c r="F48" s="24">
        <f t="shared" si="0"/>
        <v>-1054399.44</v>
      </c>
      <c r="G48" s="24">
        <f t="shared" si="1"/>
        <v>65.832811406351269</v>
      </c>
      <c r="H48" s="23">
        <v>919307.8</v>
      </c>
      <c r="I48" s="24">
        <f t="shared" si="2"/>
        <v>1112292.76</v>
      </c>
      <c r="J48" s="24">
        <f t="shared" si="3"/>
        <v>220.99242060167441</v>
      </c>
      <c r="K48" s="5"/>
    </row>
    <row r="49" spans="1:11" ht="38.25" x14ac:dyDescent="0.2">
      <c r="A49" s="10">
        <v>0</v>
      </c>
      <c r="B49" s="11" t="s">
        <v>73</v>
      </c>
      <c r="C49" s="12" t="s">
        <v>74</v>
      </c>
      <c r="D49" s="13">
        <v>4402661</v>
      </c>
      <c r="E49" s="13">
        <v>4265363.0599999996</v>
      </c>
      <c r="F49" s="24">
        <f t="shared" si="0"/>
        <v>-137297.94000000041</v>
      </c>
      <c r="G49" s="24">
        <f t="shared" si="1"/>
        <v>96.881478269619208</v>
      </c>
      <c r="H49" s="23">
        <v>3672329.77</v>
      </c>
      <c r="I49" s="24">
        <f t="shared" si="2"/>
        <v>593033.28999999957</v>
      </c>
      <c r="J49" s="24">
        <f t="shared" si="3"/>
        <v>116.14869380317117</v>
      </c>
      <c r="K49" s="5"/>
    </row>
    <row r="50" spans="1:11" x14ac:dyDescent="0.2">
      <c r="A50" s="10">
        <v>0</v>
      </c>
      <c r="B50" s="11" t="s">
        <v>75</v>
      </c>
      <c r="C50" s="12" t="s">
        <v>76</v>
      </c>
      <c r="D50" s="13">
        <v>3791610</v>
      </c>
      <c r="E50" s="13">
        <v>2688776.44</v>
      </c>
      <c r="F50" s="24">
        <f t="shared" si="0"/>
        <v>-1102833.56</v>
      </c>
      <c r="G50" s="24">
        <f t="shared" si="1"/>
        <v>70.913845042079743</v>
      </c>
      <c r="H50" s="23">
        <v>2112392.33</v>
      </c>
      <c r="I50" s="24">
        <f t="shared" si="2"/>
        <v>576384.10999999987</v>
      </c>
      <c r="J50" s="24">
        <f t="shared" si="3"/>
        <v>127.28584561751366</v>
      </c>
      <c r="K50" s="5"/>
    </row>
    <row r="51" spans="1:11" ht="76.5" x14ac:dyDescent="0.2">
      <c r="A51" s="10">
        <v>0</v>
      </c>
      <c r="B51" s="11" t="s">
        <v>77</v>
      </c>
      <c r="C51" s="12" t="s">
        <v>78</v>
      </c>
      <c r="D51" s="13">
        <v>4361745</v>
      </c>
      <c r="E51" s="13">
        <v>4276826.99</v>
      </c>
      <c r="F51" s="24">
        <f t="shared" si="0"/>
        <v>-84918.009999999776</v>
      </c>
      <c r="G51" s="24">
        <f t="shared" si="1"/>
        <v>98.053118419348223</v>
      </c>
      <c r="H51" s="23">
        <v>3851008</v>
      </c>
      <c r="I51" s="24">
        <f t="shared" si="2"/>
        <v>425818.99000000022</v>
      </c>
      <c r="J51" s="24">
        <f t="shared" si="3"/>
        <v>111.05733849423321</v>
      </c>
      <c r="K51" s="5"/>
    </row>
    <row r="52" spans="1:11" x14ac:dyDescent="0.2">
      <c r="A52" s="10">
        <v>0</v>
      </c>
      <c r="B52" s="11" t="s">
        <v>79</v>
      </c>
      <c r="C52" s="12" t="s">
        <v>80</v>
      </c>
      <c r="D52" s="13">
        <v>442000</v>
      </c>
      <c r="E52" s="13">
        <v>153200</v>
      </c>
      <c r="F52" s="24">
        <f t="shared" si="0"/>
        <v>-288800</v>
      </c>
      <c r="G52" s="24">
        <f t="shared" si="1"/>
        <v>34.660633484162894</v>
      </c>
      <c r="H52" s="23">
        <v>177170</v>
      </c>
      <c r="I52" s="24">
        <f t="shared" si="2"/>
        <v>-23970</v>
      </c>
      <c r="J52" s="24">
        <f t="shared" si="3"/>
        <v>86.470621437037877</v>
      </c>
      <c r="K52" s="5"/>
    </row>
    <row r="53" spans="1:11" ht="25.5" x14ac:dyDescent="0.2">
      <c r="A53" s="10">
        <v>0</v>
      </c>
      <c r="B53" s="11" t="s">
        <v>81</v>
      </c>
      <c r="C53" s="12" t="s">
        <v>82</v>
      </c>
      <c r="D53" s="13">
        <v>348000</v>
      </c>
      <c r="E53" s="13">
        <v>299327.71999999997</v>
      </c>
      <c r="F53" s="24">
        <f t="shared" si="0"/>
        <v>-48672.280000000028</v>
      </c>
      <c r="G53" s="24">
        <f t="shared" si="1"/>
        <v>86.013712643678147</v>
      </c>
      <c r="H53" s="23">
        <v>0</v>
      </c>
      <c r="I53" s="24">
        <f t="shared" si="2"/>
        <v>299327.71999999997</v>
      </c>
      <c r="J53" s="24"/>
      <c r="K53" s="5"/>
    </row>
    <row r="54" spans="1:11" ht="38.25" x14ac:dyDescent="0.2">
      <c r="A54" s="10">
        <v>0</v>
      </c>
      <c r="B54" s="11" t="s">
        <v>83</v>
      </c>
      <c r="C54" s="12" t="s">
        <v>84</v>
      </c>
      <c r="D54" s="13">
        <v>3491622</v>
      </c>
      <c r="E54" s="13">
        <v>2694612.9699999997</v>
      </c>
      <c r="F54" s="24">
        <f t="shared" si="0"/>
        <v>-797009.03000000026</v>
      </c>
      <c r="G54" s="24">
        <f t="shared" si="1"/>
        <v>77.17367372527724</v>
      </c>
      <c r="H54" s="23">
        <v>2322111.7000000002</v>
      </c>
      <c r="I54" s="24">
        <f t="shared" si="2"/>
        <v>372501.26999999955</v>
      </c>
      <c r="J54" s="24">
        <f t="shared" si="3"/>
        <v>116.04148801282899</v>
      </c>
      <c r="K54" s="5"/>
    </row>
    <row r="55" spans="1:11" ht="25.5" x14ac:dyDescent="0.2">
      <c r="A55" s="10">
        <v>0</v>
      </c>
      <c r="B55" s="11" t="s">
        <v>85</v>
      </c>
      <c r="C55" s="12" t="s">
        <v>86</v>
      </c>
      <c r="D55" s="13">
        <v>21184</v>
      </c>
      <c r="E55" s="13">
        <v>21184</v>
      </c>
      <c r="F55" s="24">
        <f t="shared" si="0"/>
        <v>0</v>
      </c>
      <c r="G55" s="24">
        <f t="shared" si="1"/>
        <v>100</v>
      </c>
      <c r="H55" s="23">
        <v>20837</v>
      </c>
      <c r="I55" s="24">
        <f t="shared" si="2"/>
        <v>347</v>
      </c>
      <c r="J55" s="24">
        <f t="shared" si="3"/>
        <v>101.66530690598454</v>
      </c>
      <c r="K55" s="5"/>
    </row>
    <row r="56" spans="1:11" x14ac:dyDescent="0.2">
      <c r="A56" s="10">
        <v>0</v>
      </c>
      <c r="B56" s="11" t="s">
        <v>87</v>
      </c>
      <c r="C56" s="12" t="s">
        <v>88</v>
      </c>
      <c r="D56" s="13">
        <v>29280</v>
      </c>
      <c r="E56" s="13">
        <v>0</v>
      </c>
      <c r="F56" s="24">
        <f t="shared" si="0"/>
        <v>-29280</v>
      </c>
      <c r="G56" s="24">
        <f t="shared" si="1"/>
        <v>0</v>
      </c>
      <c r="H56" s="23">
        <v>0</v>
      </c>
      <c r="I56" s="24">
        <f t="shared" si="2"/>
        <v>0</v>
      </c>
      <c r="J56" s="24"/>
      <c r="K56" s="5"/>
    </row>
    <row r="57" spans="1:11" ht="25.5" x14ac:dyDescent="0.2">
      <c r="A57" s="10">
        <v>0</v>
      </c>
      <c r="B57" s="11" t="s">
        <v>89</v>
      </c>
      <c r="C57" s="12" t="s">
        <v>90</v>
      </c>
      <c r="D57" s="13">
        <v>100000</v>
      </c>
      <c r="E57" s="13">
        <v>37818</v>
      </c>
      <c r="F57" s="24">
        <f t="shared" si="0"/>
        <v>-62182</v>
      </c>
      <c r="G57" s="24">
        <f t="shared" si="1"/>
        <v>37.818000000000005</v>
      </c>
      <c r="H57" s="23">
        <v>26240</v>
      </c>
      <c r="I57" s="24">
        <f t="shared" si="2"/>
        <v>11578</v>
      </c>
      <c r="J57" s="24">
        <f t="shared" si="3"/>
        <v>144.1234756097561</v>
      </c>
      <c r="K57" s="5"/>
    </row>
    <row r="58" spans="1:11" x14ac:dyDescent="0.2">
      <c r="A58" s="10">
        <v>0</v>
      </c>
      <c r="B58" s="11" t="s">
        <v>91</v>
      </c>
      <c r="C58" s="12" t="s">
        <v>92</v>
      </c>
      <c r="D58" s="13">
        <v>1200146</v>
      </c>
      <c r="E58" s="13">
        <v>1139402.3800000001</v>
      </c>
      <c r="F58" s="24">
        <f t="shared" si="0"/>
        <v>-60743.619999999879</v>
      </c>
      <c r="G58" s="24">
        <f t="shared" si="1"/>
        <v>94.938647464558485</v>
      </c>
      <c r="H58" s="23">
        <v>934230.21000000008</v>
      </c>
      <c r="I58" s="24">
        <f t="shared" si="2"/>
        <v>205172.17000000004</v>
      </c>
      <c r="J58" s="24">
        <f t="shared" si="3"/>
        <v>121.96162870819603</v>
      </c>
      <c r="K58" s="5"/>
    </row>
    <row r="59" spans="1:11" x14ac:dyDescent="0.2">
      <c r="A59" s="10">
        <v>0</v>
      </c>
      <c r="B59" s="11" t="s">
        <v>93</v>
      </c>
      <c r="C59" s="12" t="s">
        <v>94</v>
      </c>
      <c r="D59" s="13">
        <v>500000</v>
      </c>
      <c r="E59" s="13">
        <v>100000</v>
      </c>
      <c r="F59" s="24">
        <f t="shared" si="0"/>
        <v>-400000</v>
      </c>
      <c r="G59" s="24">
        <f t="shared" si="1"/>
        <v>20</v>
      </c>
      <c r="H59" s="23">
        <v>393410.3</v>
      </c>
      <c r="I59" s="24">
        <f t="shared" si="2"/>
        <v>-293410.3</v>
      </c>
      <c r="J59" s="24">
        <f t="shared" si="3"/>
        <v>25.418754923295094</v>
      </c>
      <c r="K59" s="5"/>
    </row>
    <row r="60" spans="1:11" x14ac:dyDescent="0.2">
      <c r="A60" s="10">
        <v>0</v>
      </c>
      <c r="B60" s="11" t="s">
        <v>95</v>
      </c>
      <c r="C60" s="12" t="s">
        <v>96</v>
      </c>
      <c r="D60" s="13">
        <v>50000</v>
      </c>
      <c r="E60" s="13">
        <v>0</v>
      </c>
      <c r="F60" s="24">
        <f t="shared" si="0"/>
        <v>-50000</v>
      </c>
      <c r="G60" s="24">
        <f t="shared" si="1"/>
        <v>0</v>
      </c>
      <c r="H60" s="23">
        <v>0</v>
      </c>
      <c r="I60" s="24">
        <f t="shared" si="2"/>
        <v>0</v>
      </c>
      <c r="J60" s="24"/>
      <c r="K60" s="5"/>
    </row>
    <row r="61" spans="1:11" ht="38.25" x14ac:dyDescent="0.2">
      <c r="A61" s="10">
        <v>0</v>
      </c>
      <c r="B61" s="11" t="s">
        <v>97</v>
      </c>
      <c r="C61" s="12" t="s">
        <v>98</v>
      </c>
      <c r="D61" s="13">
        <v>170000</v>
      </c>
      <c r="E61" s="13">
        <v>170000</v>
      </c>
      <c r="F61" s="24">
        <f t="shared" si="0"/>
        <v>0</v>
      </c>
      <c r="G61" s="24">
        <f t="shared" si="1"/>
        <v>100</v>
      </c>
      <c r="H61" s="23">
        <v>150000</v>
      </c>
      <c r="I61" s="24">
        <f t="shared" si="2"/>
        <v>20000</v>
      </c>
      <c r="J61" s="24">
        <f t="shared" si="3"/>
        <v>113.33333333333333</v>
      </c>
      <c r="K61" s="5"/>
    </row>
    <row r="62" spans="1:11" x14ac:dyDescent="0.2">
      <c r="A62" s="10">
        <v>0</v>
      </c>
      <c r="B62" s="11" t="s">
        <v>99</v>
      </c>
      <c r="C62" s="12" t="s">
        <v>100</v>
      </c>
      <c r="D62" s="13">
        <v>2191031</v>
      </c>
      <c r="E62" s="13">
        <v>2120884.63</v>
      </c>
      <c r="F62" s="24">
        <f t="shared" si="0"/>
        <v>-70146.370000000112</v>
      </c>
      <c r="G62" s="24">
        <f t="shared" si="1"/>
        <v>96.798476607587929</v>
      </c>
      <c r="H62" s="23">
        <v>2516619.37</v>
      </c>
      <c r="I62" s="24">
        <f t="shared" si="2"/>
        <v>-395734.74000000022</v>
      </c>
      <c r="J62" s="24">
        <f t="shared" si="3"/>
        <v>84.275145271571191</v>
      </c>
      <c r="K62" s="5"/>
    </row>
    <row r="63" spans="1:11" ht="38.25" x14ac:dyDescent="0.2">
      <c r="A63" s="10">
        <v>0</v>
      </c>
      <c r="B63" s="11" t="s">
        <v>101</v>
      </c>
      <c r="C63" s="12" t="s">
        <v>102</v>
      </c>
      <c r="D63" s="13">
        <v>5632103</v>
      </c>
      <c r="E63" s="13">
        <v>5304199.67</v>
      </c>
      <c r="F63" s="24">
        <f t="shared" si="0"/>
        <v>-327903.33000000007</v>
      </c>
      <c r="G63" s="24">
        <f t="shared" si="1"/>
        <v>94.177959280929343</v>
      </c>
      <c r="H63" s="23">
        <v>9257000</v>
      </c>
      <c r="I63" s="24">
        <f t="shared" si="2"/>
        <v>-3952800.33</v>
      </c>
      <c r="J63" s="24">
        <f t="shared" si="3"/>
        <v>57.299337474343737</v>
      </c>
      <c r="K63" s="5"/>
    </row>
    <row r="64" spans="1:11" x14ac:dyDescent="0.2">
      <c r="A64" s="10">
        <v>1</v>
      </c>
      <c r="B64" s="11" t="s">
        <v>103</v>
      </c>
      <c r="C64" s="12" t="s">
        <v>104</v>
      </c>
      <c r="D64" s="13">
        <v>248504065</v>
      </c>
      <c r="E64" s="13">
        <v>224112232.93000001</v>
      </c>
      <c r="F64" s="13">
        <f>E64-D64</f>
        <v>-24391832.069999993</v>
      </c>
      <c r="G64" s="13">
        <f>E64/D64*100</f>
        <v>90.184533975329543</v>
      </c>
      <c r="H64" s="14">
        <f>SUM(H8:H63)</f>
        <v>197267866.43000004</v>
      </c>
      <c r="I64" s="24">
        <f t="shared" si="2"/>
        <v>26844366.49999997</v>
      </c>
      <c r="J64" s="24">
        <f t="shared" si="3"/>
        <v>113.60807869310312</v>
      </c>
      <c r="K64" s="5"/>
    </row>
    <row r="66" spans="2:10" ht="51" x14ac:dyDescent="0.2">
      <c r="B66" s="19" t="s">
        <v>0</v>
      </c>
      <c r="C66" s="19" t="s">
        <v>140</v>
      </c>
      <c r="D66" s="19" t="s">
        <v>133</v>
      </c>
      <c r="E66" s="19" t="s">
        <v>134</v>
      </c>
      <c r="F66" s="20" t="s">
        <v>135</v>
      </c>
      <c r="G66" s="19" t="s">
        <v>136</v>
      </c>
      <c r="H66" s="19" t="s">
        <v>137</v>
      </c>
      <c r="I66" s="20" t="s">
        <v>138</v>
      </c>
      <c r="J66" s="19" t="s">
        <v>139</v>
      </c>
    </row>
    <row r="67" spans="2:10" x14ac:dyDescent="0.2">
      <c r="B67" s="15">
        <v>1</v>
      </c>
      <c r="C67" s="15">
        <v>2</v>
      </c>
      <c r="D67" s="15">
        <v>3</v>
      </c>
      <c r="E67" s="15">
        <v>4</v>
      </c>
      <c r="F67" s="15">
        <v>5</v>
      </c>
      <c r="G67" s="15">
        <v>6</v>
      </c>
      <c r="H67" s="15">
        <v>7</v>
      </c>
      <c r="I67" s="15">
        <v>8</v>
      </c>
      <c r="J67" s="15">
        <v>9</v>
      </c>
    </row>
    <row r="68" spans="2:10" ht="25.5" x14ac:dyDescent="0.2">
      <c r="B68" s="22" t="s">
        <v>141</v>
      </c>
      <c r="C68" s="17" t="s">
        <v>1</v>
      </c>
      <c r="D68" s="18">
        <v>454643</v>
      </c>
      <c r="E68" s="18">
        <v>1181396.04</v>
      </c>
      <c r="F68" s="25">
        <f>E68-D68</f>
        <v>726753.04</v>
      </c>
      <c r="G68" s="25">
        <f>E68/D68*100</f>
        <v>259.85136469713603</v>
      </c>
      <c r="H68" s="23">
        <v>11119256.77</v>
      </c>
      <c r="I68" s="24">
        <f>E68-H68</f>
        <v>-9937860.7300000004</v>
      </c>
      <c r="J68" s="24">
        <f>E68/H68*100</f>
        <v>10.624775238462274</v>
      </c>
    </row>
    <row r="69" spans="2:10" x14ac:dyDescent="0.2">
      <c r="B69" s="16" t="s">
        <v>4</v>
      </c>
      <c r="C69" s="17" t="s">
        <v>5</v>
      </c>
      <c r="D69" s="18">
        <v>1971675</v>
      </c>
      <c r="E69" s="18">
        <v>516906.87000000005</v>
      </c>
      <c r="F69" s="25">
        <f t="shared" ref="F69:F105" si="4">E69-D69</f>
        <v>-1454768.13</v>
      </c>
      <c r="G69" s="25">
        <f t="shared" ref="G69:G105" si="5">E69/D69*100</f>
        <v>26.216636616075167</v>
      </c>
      <c r="H69" s="23">
        <v>698125.66</v>
      </c>
      <c r="I69" s="24">
        <f t="shared" ref="I69:I105" si="6">E69-H69</f>
        <v>-181218.78999999998</v>
      </c>
      <c r="J69" s="24">
        <f t="shared" ref="J69:J105" si="7">E69/H69*100</f>
        <v>74.042095802638173</v>
      </c>
    </row>
    <row r="70" spans="2:10" ht="38.25" x14ac:dyDescent="0.2">
      <c r="B70" s="16" t="s">
        <v>6</v>
      </c>
      <c r="C70" s="17" t="s">
        <v>7</v>
      </c>
      <c r="D70" s="18">
        <v>3489815</v>
      </c>
      <c r="E70" s="18">
        <v>4642661.82</v>
      </c>
      <c r="F70" s="25">
        <f t="shared" si="4"/>
        <v>1152846.8200000003</v>
      </c>
      <c r="G70" s="25">
        <f t="shared" si="5"/>
        <v>133.03461129028332</v>
      </c>
      <c r="H70" s="23">
        <v>11504585.82</v>
      </c>
      <c r="I70" s="24">
        <f t="shared" si="6"/>
        <v>-6861924</v>
      </c>
      <c r="J70" s="24">
        <f t="shared" si="7"/>
        <v>40.354880155085844</v>
      </c>
    </row>
    <row r="71" spans="2:10" ht="25.5" x14ac:dyDescent="0.2">
      <c r="B71" s="16" t="s">
        <v>10</v>
      </c>
      <c r="C71" s="17" t="s">
        <v>11</v>
      </c>
      <c r="D71" s="18">
        <v>0</v>
      </c>
      <c r="E71" s="18">
        <v>300</v>
      </c>
      <c r="F71" s="25">
        <f t="shared" si="4"/>
        <v>300</v>
      </c>
      <c r="G71" s="25"/>
      <c r="H71" s="23">
        <v>201014.59</v>
      </c>
      <c r="I71" s="24">
        <f t="shared" si="6"/>
        <v>-200714.59</v>
      </c>
      <c r="J71" s="24">
        <f t="shared" si="7"/>
        <v>0.14924289823937656</v>
      </c>
    </row>
    <row r="72" spans="2:10" x14ac:dyDescent="0.2">
      <c r="B72" s="16" t="s">
        <v>12</v>
      </c>
      <c r="C72" s="17" t="s">
        <v>13</v>
      </c>
      <c r="D72" s="18">
        <v>221295</v>
      </c>
      <c r="E72" s="18">
        <v>102952.11000000002</v>
      </c>
      <c r="F72" s="25">
        <f t="shared" si="4"/>
        <v>-118342.88999999998</v>
      </c>
      <c r="G72" s="25">
        <f t="shared" si="5"/>
        <v>46.522564902053823</v>
      </c>
      <c r="H72" s="23">
        <v>147248.17000000001</v>
      </c>
      <c r="I72" s="24">
        <f t="shared" si="6"/>
        <v>-44296.06</v>
      </c>
      <c r="J72" s="24">
        <f t="shared" si="7"/>
        <v>69.917412216396315</v>
      </c>
    </row>
    <row r="73" spans="2:10" x14ac:dyDescent="0.2">
      <c r="B73" s="16" t="s">
        <v>14</v>
      </c>
      <c r="C73" s="17" t="s">
        <v>15</v>
      </c>
      <c r="D73" s="18">
        <v>14400</v>
      </c>
      <c r="E73" s="18">
        <v>51868.369999999995</v>
      </c>
      <c r="F73" s="25">
        <f t="shared" si="4"/>
        <v>37468.369999999995</v>
      </c>
      <c r="G73" s="25">
        <f t="shared" si="5"/>
        <v>360.19701388888888</v>
      </c>
      <c r="H73" s="23">
        <v>1269673.06</v>
      </c>
      <c r="I73" s="24">
        <f t="shared" si="6"/>
        <v>-1217804.69</v>
      </c>
      <c r="J73" s="24">
        <f t="shared" si="7"/>
        <v>4.0851752812649256</v>
      </c>
    </row>
    <row r="74" spans="2:10" ht="13.15" hidden="1" customHeight="1" x14ac:dyDescent="0.2">
      <c r="B74" s="16" t="s">
        <v>105</v>
      </c>
      <c r="C74" s="17" t="s">
        <v>106</v>
      </c>
      <c r="D74" s="18">
        <v>93930</v>
      </c>
      <c r="E74" s="18">
        <v>93805.1</v>
      </c>
      <c r="F74" s="25">
        <f t="shared" si="4"/>
        <v>-124.89999999999418</v>
      </c>
      <c r="G74" s="25">
        <f t="shared" si="5"/>
        <v>99.867028638347705</v>
      </c>
      <c r="H74" s="23"/>
      <c r="I74" s="24">
        <f t="shared" si="6"/>
        <v>93805.1</v>
      </c>
      <c r="J74" s="24" t="e">
        <f t="shared" si="7"/>
        <v>#DIV/0!</v>
      </c>
    </row>
    <row r="75" spans="2:10" ht="13.15" customHeight="1" x14ac:dyDescent="0.2">
      <c r="B75" s="16">
        <v>1181</v>
      </c>
      <c r="C75" s="29" t="s">
        <v>146</v>
      </c>
      <c r="D75" s="18"/>
      <c r="E75" s="18">
        <v>0</v>
      </c>
      <c r="F75" s="25"/>
      <c r="G75" s="25"/>
      <c r="H75" s="23">
        <v>76790</v>
      </c>
      <c r="I75" s="24">
        <f t="shared" si="6"/>
        <v>-76790</v>
      </c>
      <c r="J75" s="24">
        <f t="shared" si="7"/>
        <v>0</v>
      </c>
    </row>
    <row r="76" spans="2:10" ht="57.6" customHeight="1" x14ac:dyDescent="0.2">
      <c r="B76" s="16">
        <v>1182</v>
      </c>
      <c r="C76" s="29" t="s">
        <v>147</v>
      </c>
      <c r="D76" s="18"/>
      <c r="E76" s="18">
        <v>0</v>
      </c>
      <c r="F76" s="25"/>
      <c r="G76" s="25"/>
      <c r="H76" s="23">
        <v>691108</v>
      </c>
      <c r="I76" s="24">
        <f t="shared" si="6"/>
        <v>-691108</v>
      </c>
      <c r="J76" s="24"/>
    </row>
    <row r="77" spans="2:10" ht="63.75" x14ac:dyDescent="0.2">
      <c r="B77" s="16" t="s">
        <v>107</v>
      </c>
      <c r="C77" s="17" t="s">
        <v>108</v>
      </c>
      <c r="D77" s="18">
        <v>845300</v>
      </c>
      <c r="E77" s="18">
        <v>844245.9</v>
      </c>
      <c r="F77" s="25">
        <f t="shared" si="4"/>
        <v>-1054.0999999999767</v>
      </c>
      <c r="G77" s="25">
        <f t="shared" si="5"/>
        <v>99.875298710516986</v>
      </c>
      <c r="H77" s="23">
        <v>0</v>
      </c>
      <c r="I77" s="24">
        <f t="shared" si="6"/>
        <v>844245.9</v>
      </c>
      <c r="J77" s="24"/>
    </row>
    <row r="78" spans="2:10" ht="76.5" x14ac:dyDescent="0.2">
      <c r="B78" s="16">
        <v>1241</v>
      </c>
      <c r="C78" s="29" t="s">
        <v>148</v>
      </c>
      <c r="D78" s="18"/>
      <c r="E78" s="18">
        <v>0</v>
      </c>
      <c r="F78" s="25"/>
      <c r="G78" s="25"/>
      <c r="H78" s="23">
        <v>1629700</v>
      </c>
      <c r="I78" s="24">
        <f t="shared" si="6"/>
        <v>-1629700</v>
      </c>
      <c r="J78" s="24">
        <f t="shared" si="7"/>
        <v>0</v>
      </c>
    </row>
    <row r="79" spans="2:10" ht="63.75" x14ac:dyDescent="0.2">
      <c r="B79" s="16">
        <v>1242</v>
      </c>
      <c r="C79" s="29" t="s">
        <v>149</v>
      </c>
      <c r="D79" s="18"/>
      <c r="E79" s="18">
        <v>0</v>
      </c>
      <c r="F79" s="25"/>
      <c r="G79" s="25"/>
      <c r="H79" s="23">
        <v>5178311.01</v>
      </c>
      <c r="I79" s="24">
        <f t="shared" si="6"/>
        <v>-5178311.01</v>
      </c>
      <c r="J79" s="24">
        <f t="shared" si="7"/>
        <v>0</v>
      </c>
    </row>
    <row r="80" spans="2:10" ht="76.5" x14ac:dyDescent="0.2">
      <c r="B80" s="16" t="s">
        <v>109</v>
      </c>
      <c r="C80" s="29" t="s">
        <v>150</v>
      </c>
      <c r="D80" s="18">
        <v>7419176</v>
      </c>
      <c r="E80" s="18">
        <v>89000</v>
      </c>
      <c r="F80" s="25">
        <f t="shared" si="4"/>
        <v>-7330176</v>
      </c>
      <c r="G80" s="25">
        <f t="shared" si="5"/>
        <v>1.1995941328255322</v>
      </c>
      <c r="H80" s="23">
        <v>0</v>
      </c>
      <c r="I80" s="24">
        <f t="shared" si="6"/>
        <v>89000</v>
      </c>
      <c r="J80" s="24"/>
    </row>
    <row r="81" spans="2:10" ht="76.5" x14ac:dyDescent="0.2">
      <c r="B81" s="16" t="s">
        <v>110</v>
      </c>
      <c r="C81" s="17" t="s">
        <v>111</v>
      </c>
      <c r="D81" s="18">
        <v>2540200</v>
      </c>
      <c r="E81" s="18">
        <v>0</v>
      </c>
      <c r="F81" s="25">
        <f t="shared" si="4"/>
        <v>-2540200</v>
      </c>
      <c r="G81" s="25">
        <f t="shared" si="5"/>
        <v>0</v>
      </c>
      <c r="H81" s="23">
        <v>0</v>
      </c>
      <c r="I81" s="24">
        <f t="shared" si="6"/>
        <v>0</v>
      </c>
      <c r="J81" s="24"/>
    </row>
    <row r="82" spans="2:10" ht="63.75" x14ac:dyDescent="0.2">
      <c r="B82" s="16" t="s">
        <v>112</v>
      </c>
      <c r="C82" s="17" t="s">
        <v>113</v>
      </c>
      <c r="D82" s="18">
        <v>817900</v>
      </c>
      <c r="E82" s="18">
        <v>146511.04999999999</v>
      </c>
      <c r="F82" s="25">
        <f t="shared" si="4"/>
        <v>-671388.95</v>
      </c>
      <c r="G82" s="25">
        <f t="shared" si="5"/>
        <v>17.913076170681013</v>
      </c>
      <c r="H82" s="23">
        <v>0</v>
      </c>
      <c r="I82" s="24">
        <f t="shared" si="6"/>
        <v>146511.04999999999</v>
      </c>
      <c r="J82" s="24"/>
    </row>
    <row r="83" spans="2:10" ht="76.5" x14ac:dyDescent="0.2">
      <c r="B83" s="16" t="s">
        <v>114</v>
      </c>
      <c r="C83" s="17" t="s">
        <v>115</v>
      </c>
      <c r="D83" s="18">
        <v>178110</v>
      </c>
      <c r="E83" s="18">
        <v>178110</v>
      </c>
      <c r="F83" s="25">
        <f t="shared" si="4"/>
        <v>0</v>
      </c>
      <c r="G83" s="25">
        <f t="shared" si="5"/>
        <v>100</v>
      </c>
      <c r="H83" s="23">
        <v>108076</v>
      </c>
      <c r="I83" s="24">
        <f t="shared" si="6"/>
        <v>70034</v>
      </c>
      <c r="J83" s="24">
        <f t="shared" si="7"/>
        <v>164.80069580665457</v>
      </c>
    </row>
    <row r="84" spans="2:10" ht="76.5" x14ac:dyDescent="0.2">
      <c r="B84" s="16" t="s">
        <v>116</v>
      </c>
      <c r="C84" s="17" t="s">
        <v>117</v>
      </c>
      <c r="D84" s="18">
        <v>1602969</v>
      </c>
      <c r="E84" s="18">
        <v>1602969</v>
      </c>
      <c r="F84" s="25">
        <f t="shared" si="4"/>
        <v>0</v>
      </c>
      <c r="G84" s="25">
        <f t="shared" si="5"/>
        <v>100</v>
      </c>
      <c r="H84" s="23">
        <v>972678</v>
      </c>
      <c r="I84" s="24">
        <f t="shared" si="6"/>
        <v>630291</v>
      </c>
      <c r="J84" s="24">
        <f t="shared" si="7"/>
        <v>164.79955339793847</v>
      </c>
    </row>
    <row r="85" spans="2:10" ht="38.25" x14ac:dyDescent="0.2">
      <c r="B85" s="16" t="s">
        <v>118</v>
      </c>
      <c r="C85" s="17" t="s">
        <v>119</v>
      </c>
      <c r="D85" s="18">
        <v>1298600</v>
      </c>
      <c r="E85" s="18">
        <v>459688.11</v>
      </c>
      <c r="F85" s="25">
        <f t="shared" si="4"/>
        <v>-838911.89</v>
      </c>
      <c r="G85" s="25">
        <f t="shared" si="5"/>
        <v>35.398745572154624</v>
      </c>
      <c r="H85" s="23">
        <v>0</v>
      </c>
      <c r="I85" s="24">
        <f t="shared" si="6"/>
        <v>459688.11</v>
      </c>
      <c r="J85" s="24"/>
    </row>
    <row r="86" spans="2:10" ht="76.5" x14ac:dyDescent="0.2">
      <c r="B86" s="16" t="s">
        <v>120</v>
      </c>
      <c r="C86" s="17" t="s">
        <v>121</v>
      </c>
      <c r="D86" s="18">
        <v>134500</v>
      </c>
      <c r="E86" s="18">
        <v>102155.22</v>
      </c>
      <c r="F86" s="25">
        <f t="shared" si="4"/>
        <v>-32344.78</v>
      </c>
      <c r="G86" s="25">
        <f t="shared" si="5"/>
        <v>75.951836431226766</v>
      </c>
      <c r="H86" s="23">
        <v>0</v>
      </c>
      <c r="I86" s="24">
        <f t="shared" si="6"/>
        <v>102155.22</v>
      </c>
      <c r="J86" s="24"/>
    </row>
    <row r="87" spans="2:10" ht="51" x14ac:dyDescent="0.2">
      <c r="B87" s="16" t="s">
        <v>122</v>
      </c>
      <c r="C87" s="17" t="s">
        <v>123</v>
      </c>
      <c r="D87" s="18">
        <v>931500</v>
      </c>
      <c r="E87" s="18">
        <v>0</v>
      </c>
      <c r="F87" s="25">
        <f t="shared" si="4"/>
        <v>-931500</v>
      </c>
      <c r="G87" s="25">
        <f t="shared" si="5"/>
        <v>0</v>
      </c>
      <c r="H87" s="23">
        <v>0</v>
      </c>
      <c r="I87" s="24">
        <f t="shared" si="6"/>
        <v>0</v>
      </c>
      <c r="J87" s="24"/>
    </row>
    <row r="88" spans="2:10" ht="38.25" x14ac:dyDescent="0.2">
      <c r="B88" s="16" t="s">
        <v>30</v>
      </c>
      <c r="C88" s="17" t="s">
        <v>31</v>
      </c>
      <c r="D88" s="18">
        <v>90000</v>
      </c>
      <c r="E88" s="18">
        <v>89452</v>
      </c>
      <c r="F88" s="25">
        <f t="shared" si="4"/>
        <v>-548</v>
      </c>
      <c r="G88" s="25">
        <f t="shared" si="5"/>
        <v>99.391111111111101</v>
      </c>
      <c r="H88" s="23">
        <v>21899</v>
      </c>
      <c r="I88" s="24">
        <f t="shared" si="6"/>
        <v>67553</v>
      </c>
      <c r="J88" s="24">
        <f t="shared" si="7"/>
        <v>408.47527284350883</v>
      </c>
    </row>
    <row r="89" spans="2:10" x14ac:dyDescent="0.2">
      <c r="B89" s="16" t="s">
        <v>124</v>
      </c>
      <c r="C89" s="17" t="s">
        <v>125</v>
      </c>
      <c r="D89" s="18">
        <v>1370121</v>
      </c>
      <c r="E89" s="18">
        <v>0</v>
      </c>
      <c r="F89" s="25">
        <f t="shared" si="4"/>
        <v>-1370121</v>
      </c>
      <c r="G89" s="25">
        <f t="shared" si="5"/>
        <v>0</v>
      </c>
      <c r="H89" s="23">
        <v>0</v>
      </c>
      <c r="I89" s="24">
        <f t="shared" si="6"/>
        <v>0</v>
      </c>
      <c r="J89" s="24"/>
    </row>
    <row r="90" spans="2:10" ht="63.75" x14ac:dyDescent="0.2">
      <c r="B90" s="22" t="s">
        <v>142</v>
      </c>
      <c r="C90" s="17" t="s">
        <v>40</v>
      </c>
      <c r="D90" s="18">
        <v>818114</v>
      </c>
      <c r="E90" s="18">
        <v>5144656.9399999995</v>
      </c>
      <c r="F90" s="25">
        <f t="shared" si="4"/>
        <v>4326542.9399999995</v>
      </c>
      <c r="G90" s="25">
        <f t="shared" si="5"/>
        <v>628.84352791909191</v>
      </c>
      <c r="H90" s="23">
        <v>2293573.2999999998</v>
      </c>
      <c r="I90" s="24">
        <f t="shared" si="6"/>
        <v>2851083.6399999997</v>
      </c>
      <c r="J90" s="24">
        <f t="shared" si="7"/>
        <v>224.30750044046991</v>
      </c>
    </row>
    <row r="91" spans="2:10" x14ac:dyDescent="0.2">
      <c r="B91" s="16" t="s">
        <v>51</v>
      </c>
      <c r="C91" s="17" t="s">
        <v>52</v>
      </c>
      <c r="D91" s="18">
        <v>0</v>
      </c>
      <c r="E91" s="18">
        <v>1180658.1499999999</v>
      </c>
      <c r="F91" s="25">
        <f t="shared" si="4"/>
        <v>1180658.1499999999</v>
      </c>
      <c r="G91" s="25">
        <v>0</v>
      </c>
      <c r="H91" s="23">
        <v>1172106.32</v>
      </c>
      <c r="I91" s="24">
        <f t="shared" si="6"/>
        <v>8551.8299999998417</v>
      </c>
      <c r="J91" s="24">
        <f t="shared" si="7"/>
        <v>100.72961213962226</v>
      </c>
    </row>
    <row r="92" spans="2:10" x14ac:dyDescent="0.2">
      <c r="B92" s="16" t="s">
        <v>55</v>
      </c>
      <c r="C92" s="17" t="s">
        <v>56</v>
      </c>
      <c r="D92" s="18">
        <v>10000</v>
      </c>
      <c r="E92" s="18">
        <v>158602</v>
      </c>
      <c r="F92" s="25">
        <f t="shared" si="4"/>
        <v>148602</v>
      </c>
      <c r="G92" s="25">
        <f t="shared" si="5"/>
        <v>1586.02</v>
      </c>
      <c r="H92" s="23">
        <v>357298.11</v>
      </c>
      <c r="I92" s="24">
        <f t="shared" si="6"/>
        <v>-198696.11</v>
      </c>
      <c r="J92" s="24">
        <f t="shared" si="7"/>
        <v>44.389263631985074</v>
      </c>
    </row>
    <row r="93" spans="2:10" ht="25.5" x14ac:dyDescent="0.2">
      <c r="B93" s="16" t="s">
        <v>57</v>
      </c>
      <c r="C93" s="17" t="s">
        <v>58</v>
      </c>
      <c r="D93" s="18">
        <v>99800</v>
      </c>
      <c r="E93" s="18">
        <v>161420.41999999998</v>
      </c>
      <c r="F93" s="25">
        <f t="shared" si="4"/>
        <v>61620.419999999984</v>
      </c>
      <c r="G93" s="25">
        <f t="shared" si="5"/>
        <v>161.74390781563125</v>
      </c>
      <c r="H93" s="23">
        <v>488903.86</v>
      </c>
      <c r="I93" s="24">
        <f t="shared" si="6"/>
        <v>-327483.44</v>
      </c>
      <c r="J93" s="24">
        <f t="shared" si="7"/>
        <v>33.016802117291519</v>
      </c>
    </row>
    <row r="94" spans="2:10" ht="25.5" x14ac:dyDescent="0.2">
      <c r="B94" s="16" t="s">
        <v>59</v>
      </c>
      <c r="C94" s="17" t="s">
        <v>60</v>
      </c>
      <c r="D94" s="18">
        <v>18000</v>
      </c>
      <c r="E94" s="18">
        <v>0</v>
      </c>
      <c r="F94" s="25">
        <f t="shared" si="4"/>
        <v>-18000</v>
      </c>
      <c r="G94" s="25">
        <f t="shared" si="5"/>
        <v>0</v>
      </c>
      <c r="H94" s="23">
        <v>0</v>
      </c>
      <c r="I94" s="24">
        <f t="shared" si="6"/>
        <v>0</v>
      </c>
      <c r="J94" s="24"/>
    </row>
    <row r="95" spans="2:10" ht="38.25" x14ac:dyDescent="0.2">
      <c r="B95" s="16" t="s">
        <v>63</v>
      </c>
      <c r="C95" s="17" t="s">
        <v>64</v>
      </c>
      <c r="D95" s="18">
        <v>0</v>
      </c>
      <c r="E95" s="18">
        <v>218</v>
      </c>
      <c r="F95" s="25">
        <f t="shared" si="4"/>
        <v>218</v>
      </c>
      <c r="G95" s="25">
        <v>0</v>
      </c>
      <c r="H95" s="23">
        <v>80</v>
      </c>
      <c r="I95" s="24">
        <f t="shared" si="6"/>
        <v>138</v>
      </c>
      <c r="J95" s="24">
        <f t="shared" si="7"/>
        <v>272.5</v>
      </c>
    </row>
    <row r="96" spans="2:10" ht="25.5" x14ac:dyDescent="0.2">
      <c r="B96" s="16" t="s">
        <v>65</v>
      </c>
      <c r="C96" s="17" t="s">
        <v>66</v>
      </c>
      <c r="D96" s="18">
        <v>0</v>
      </c>
      <c r="E96" s="18">
        <v>14189.14</v>
      </c>
      <c r="F96" s="25">
        <f t="shared" si="4"/>
        <v>14189.14</v>
      </c>
      <c r="G96" s="25">
        <v>0</v>
      </c>
      <c r="H96" s="23">
        <v>28271.4</v>
      </c>
      <c r="I96" s="24">
        <f t="shared" si="6"/>
        <v>-14082.260000000002</v>
      </c>
      <c r="J96" s="24">
        <f t="shared" si="7"/>
        <v>50.189024951010552</v>
      </c>
    </row>
    <row r="97" spans="2:10" ht="25.5" x14ac:dyDescent="0.2">
      <c r="B97" s="16" t="s">
        <v>71</v>
      </c>
      <c r="C97" s="17" t="s">
        <v>72</v>
      </c>
      <c r="D97" s="18">
        <v>750000</v>
      </c>
      <c r="E97" s="18">
        <v>10181826.059999999</v>
      </c>
      <c r="F97" s="25">
        <f t="shared" si="4"/>
        <v>9431826.0599999987</v>
      </c>
      <c r="G97" s="25">
        <f t="shared" si="5"/>
        <v>1357.5768079999998</v>
      </c>
      <c r="H97" s="23">
        <v>153050</v>
      </c>
      <c r="I97" s="24">
        <f t="shared" si="6"/>
        <v>10028776.059999999</v>
      </c>
      <c r="J97" s="24">
        <f t="shared" si="7"/>
        <v>6652.6142175759542</v>
      </c>
    </row>
    <row r="98" spans="2:10" x14ac:dyDescent="0.2">
      <c r="B98" s="16">
        <v>6030</v>
      </c>
      <c r="C98" s="17"/>
      <c r="D98" s="18"/>
      <c r="E98" s="18">
        <v>0</v>
      </c>
      <c r="F98" s="25"/>
      <c r="G98" s="25"/>
      <c r="H98" s="23">
        <v>9128820.1099999994</v>
      </c>
      <c r="I98" s="24">
        <f t="shared" si="6"/>
        <v>-9128820.1099999994</v>
      </c>
      <c r="J98" s="24">
        <f t="shared" si="7"/>
        <v>0</v>
      </c>
    </row>
    <row r="99" spans="2:10" x14ac:dyDescent="0.2">
      <c r="B99" s="16" t="s">
        <v>126</v>
      </c>
      <c r="C99" s="17" t="s">
        <v>127</v>
      </c>
      <c r="D99" s="18">
        <v>222561</v>
      </c>
      <c r="E99" s="18">
        <v>220327</v>
      </c>
      <c r="F99" s="25">
        <f t="shared" si="4"/>
        <v>-2234</v>
      </c>
      <c r="G99" s="25">
        <f t="shared" si="5"/>
        <v>98.996230246988475</v>
      </c>
      <c r="H99" s="23">
        <v>0</v>
      </c>
      <c r="I99" s="24">
        <f t="shared" si="6"/>
        <v>220327</v>
      </c>
      <c r="J99" s="24"/>
    </row>
    <row r="100" spans="2:10" ht="25.5" x14ac:dyDescent="0.2">
      <c r="B100" s="16" t="s">
        <v>128</v>
      </c>
      <c r="C100" s="17" t="s">
        <v>129</v>
      </c>
      <c r="D100" s="18">
        <v>30000</v>
      </c>
      <c r="E100" s="18">
        <v>0</v>
      </c>
      <c r="F100" s="25">
        <f t="shared" si="4"/>
        <v>-30000</v>
      </c>
      <c r="G100" s="25">
        <f t="shared" si="5"/>
        <v>0</v>
      </c>
      <c r="H100" s="23">
        <v>0</v>
      </c>
      <c r="I100" s="24">
        <f t="shared" si="6"/>
        <v>0</v>
      </c>
      <c r="J100" s="24"/>
    </row>
    <row r="101" spans="2:10" ht="25.5" x14ac:dyDescent="0.2">
      <c r="B101" s="16" t="s">
        <v>89</v>
      </c>
      <c r="C101" s="17" t="s">
        <v>90</v>
      </c>
      <c r="D101" s="18">
        <v>200000</v>
      </c>
      <c r="E101" s="18">
        <v>2078.8000000000002</v>
      </c>
      <c r="F101" s="25">
        <f t="shared" si="4"/>
        <v>-197921.2</v>
      </c>
      <c r="G101" s="25">
        <f t="shared" si="5"/>
        <v>1.0394000000000001</v>
      </c>
      <c r="H101" s="23">
        <v>0</v>
      </c>
      <c r="I101" s="24">
        <f t="shared" si="6"/>
        <v>2078.8000000000002</v>
      </c>
      <c r="J101" s="24"/>
    </row>
    <row r="102" spans="2:10" x14ac:dyDescent="0.2">
      <c r="B102" s="16" t="s">
        <v>130</v>
      </c>
      <c r="C102" s="17" t="s">
        <v>131</v>
      </c>
      <c r="D102" s="18">
        <v>64300</v>
      </c>
      <c r="E102" s="18">
        <v>64300</v>
      </c>
      <c r="F102" s="25">
        <f t="shared" si="4"/>
        <v>0</v>
      </c>
      <c r="G102" s="25">
        <f t="shared" si="5"/>
        <v>100</v>
      </c>
      <c r="H102" s="23">
        <v>47951.6</v>
      </c>
      <c r="I102" s="24">
        <f t="shared" si="6"/>
        <v>16348.400000000001</v>
      </c>
      <c r="J102" s="24">
        <f t="shared" si="7"/>
        <v>134.0935443238599</v>
      </c>
    </row>
    <row r="103" spans="2:10" x14ac:dyDescent="0.2">
      <c r="B103" s="16" t="s">
        <v>99</v>
      </c>
      <c r="C103" s="17" t="s">
        <v>100</v>
      </c>
      <c r="D103" s="18">
        <v>2000000</v>
      </c>
      <c r="E103" s="18">
        <v>2000000</v>
      </c>
      <c r="F103" s="25">
        <f t="shared" si="4"/>
        <v>0</v>
      </c>
      <c r="G103" s="25">
        <f t="shared" si="5"/>
        <v>100</v>
      </c>
      <c r="H103" s="23">
        <v>0</v>
      </c>
      <c r="I103" s="24">
        <f t="shared" si="6"/>
        <v>2000000</v>
      </c>
      <c r="J103" s="24"/>
    </row>
    <row r="104" spans="2:10" ht="38.25" x14ac:dyDescent="0.2">
      <c r="B104" s="16" t="s">
        <v>101</v>
      </c>
      <c r="C104" s="17" t="s">
        <v>102</v>
      </c>
      <c r="D104" s="18">
        <v>1826000</v>
      </c>
      <c r="E104" s="18">
        <v>1778350</v>
      </c>
      <c r="F104" s="25">
        <f t="shared" si="4"/>
        <v>-47650</v>
      </c>
      <c r="G104" s="25">
        <f t="shared" si="5"/>
        <v>97.390470974808323</v>
      </c>
      <c r="H104" s="23">
        <v>600000</v>
      </c>
      <c r="I104" s="24">
        <f t="shared" si="6"/>
        <v>1178350</v>
      </c>
      <c r="J104" s="24">
        <f t="shared" si="7"/>
        <v>296.39166666666665</v>
      </c>
    </row>
    <row r="105" spans="2:10" x14ac:dyDescent="0.2">
      <c r="B105" s="27" t="s">
        <v>103</v>
      </c>
      <c r="C105" s="28" t="s">
        <v>104</v>
      </c>
      <c r="D105" s="26">
        <v>29512909</v>
      </c>
      <c r="E105" s="26">
        <v>31008648.099999998</v>
      </c>
      <c r="F105" s="26">
        <f t="shared" si="4"/>
        <v>1495739.0999999978</v>
      </c>
      <c r="G105" s="26">
        <f t="shared" si="5"/>
        <v>105.06808427457963</v>
      </c>
      <c r="H105" s="26">
        <f>SUM(H68:H104)</f>
        <v>47888520.779999994</v>
      </c>
      <c r="I105" s="26">
        <f t="shared" si="6"/>
        <v>-16879872.679999996</v>
      </c>
      <c r="J105" s="26">
        <f t="shared" si="7"/>
        <v>64.751735060796349</v>
      </c>
    </row>
    <row r="108" spans="2:10" ht="36.6" customHeight="1" x14ac:dyDescent="0.25">
      <c r="B108" s="36" t="s">
        <v>153</v>
      </c>
      <c r="C108" s="37"/>
      <c r="D108" s="33"/>
      <c r="E108" s="33"/>
      <c r="F108" s="33"/>
      <c r="G108" s="38" t="s">
        <v>154</v>
      </c>
      <c r="H108" s="38"/>
      <c r="I108" s="39"/>
    </row>
  </sheetData>
  <mergeCells count="3">
    <mergeCell ref="B4:J4"/>
    <mergeCell ref="B108:C108"/>
    <mergeCell ref="G108:I108"/>
  </mergeCells>
  <conditionalFormatting sqref="B8:B64">
    <cfRule type="expression" dxfId="74" priority="76" stopIfTrue="1">
      <formula>A8=1</formula>
    </cfRule>
    <cfRule type="expression" dxfId="73" priority="77" stopIfTrue="1">
      <formula>A8=2</formula>
    </cfRule>
    <cfRule type="expression" dxfId="72" priority="78" stopIfTrue="1">
      <formula>A8=3</formula>
    </cfRule>
  </conditionalFormatting>
  <conditionalFormatting sqref="C8:C64">
    <cfRule type="expression" dxfId="71" priority="79" stopIfTrue="1">
      <formula>A8=1</formula>
    </cfRule>
    <cfRule type="expression" dxfId="70" priority="80" stopIfTrue="1">
      <formula>A8=2</formula>
    </cfRule>
    <cfRule type="expression" dxfId="69" priority="81" stopIfTrue="1">
      <formula>A8=3</formula>
    </cfRule>
  </conditionalFormatting>
  <conditionalFormatting sqref="D8:D64">
    <cfRule type="expression" dxfId="68" priority="85" stopIfTrue="1">
      <formula>A8=1</formula>
    </cfRule>
    <cfRule type="expression" dxfId="67" priority="86" stopIfTrue="1">
      <formula>A8=2</formula>
    </cfRule>
    <cfRule type="expression" dxfId="66" priority="87" stopIfTrue="1">
      <formula>A8=3</formula>
    </cfRule>
  </conditionalFormatting>
  <conditionalFormatting sqref="E8:E64">
    <cfRule type="expression" dxfId="65" priority="97" stopIfTrue="1">
      <formula>A8=1</formula>
    </cfRule>
    <cfRule type="expression" dxfId="64" priority="98" stopIfTrue="1">
      <formula>A8=2</formula>
    </cfRule>
    <cfRule type="expression" dxfId="63" priority="99" stopIfTrue="1">
      <formula>A8=3</formula>
    </cfRule>
  </conditionalFormatting>
  <conditionalFormatting sqref="F8:F64 F67:F105">
    <cfRule type="expression" dxfId="62" priority="100" stopIfTrue="1">
      <formula>A8=1</formula>
    </cfRule>
    <cfRule type="expression" dxfId="61" priority="101" stopIfTrue="1">
      <formula>A8=2</formula>
    </cfRule>
    <cfRule type="expression" dxfId="60" priority="102" stopIfTrue="1">
      <formula>A8=3</formula>
    </cfRule>
  </conditionalFormatting>
  <conditionalFormatting sqref="G8:G64 G67:G105">
    <cfRule type="expression" dxfId="59" priority="103" stopIfTrue="1">
      <formula>A8=1</formula>
    </cfRule>
    <cfRule type="expression" dxfId="58" priority="104" stopIfTrue="1">
      <formula>A8=2</formula>
    </cfRule>
    <cfRule type="expression" dxfId="57" priority="105" stopIfTrue="1">
      <formula>A8=3</formula>
    </cfRule>
  </conditionalFormatting>
  <conditionalFormatting sqref="H8:H9 H20:H24 H31:H32 H46 H53 H64">
    <cfRule type="expression" dxfId="56" priority="106" stopIfTrue="1">
      <formula>A8=1</formula>
    </cfRule>
    <cfRule type="expression" dxfId="55" priority="107" stopIfTrue="1">
      <formula>A8=2</formula>
    </cfRule>
    <cfRule type="expression" dxfId="54" priority="108" stopIfTrue="1">
      <formula>A8=3</formula>
    </cfRule>
  </conditionalFormatting>
  <conditionalFormatting sqref="I8:I64">
    <cfRule type="expression" dxfId="53" priority="109" stopIfTrue="1">
      <formula>A8=1</formula>
    </cfRule>
    <cfRule type="expression" dxfId="52" priority="110" stopIfTrue="1">
      <formula>A8=2</formula>
    </cfRule>
    <cfRule type="expression" dxfId="51" priority="111" stopIfTrue="1">
      <formula>A8=3</formula>
    </cfRule>
  </conditionalFormatting>
  <conditionalFormatting sqref="J8:J64">
    <cfRule type="expression" dxfId="50" priority="112" stopIfTrue="1">
      <formula>A8=1</formula>
    </cfRule>
    <cfRule type="expression" dxfId="49" priority="113" stopIfTrue="1">
      <formula>A8=2</formula>
    </cfRule>
    <cfRule type="expression" dxfId="48" priority="114" stopIfTrue="1">
      <formula>A8=3</formula>
    </cfRule>
  </conditionalFormatting>
  <conditionalFormatting sqref="B67:B79">
    <cfRule type="expression" dxfId="47" priority="28" stopIfTrue="1">
      <formula>A67=1</formula>
    </cfRule>
    <cfRule type="expression" dxfId="46" priority="29" stopIfTrue="1">
      <formula>A67=2</formula>
    </cfRule>
    <cfRule type="expression" dxfId="45" priority="30" stopIfTrue="1">
      <formula>A67=3</formula>
    </cfRule>
  </conditionalFormatting>
  <conditionalFormatting sqref="C67:C79">
    <cfRule type="expression" dxfId="44" priority="31" stopIfTrue="1">
      <formula>A67=1</formula>
    </cfRule>
    <cfRule type="expression" dxfId="43" priority="32" stopIfTrue="1">
      <formula>A67=2</formula>
    </cfRule>
    <cfRule type="expression" dxfId="42" priority="33" stopIfTrue="1">
      <formula>A67=3</formula>
    </cfRule>
  </conditionalFormatting>
  <conditionalFormatting sqref="D67:D79">
    <cfRule type="expression" dxfId="41" priority="37" stopIfTrue="1">
      <formula>A67=1</formula>
    </cfRule>
    <cfRule type="expression" dxfId="40" priority="38" stopIfTrue="1">
      <formula>A67=2</formula>
    </cfRule>
    <cfRule type="expression" dxfId="39" priority="39" stopIfTrue="1">
      <formula>A67=3</formula>
    </cfRule>
  </conditionalFormatting>
  <conditionalFormatting sqref="E67:E79">
    <cfRule type="expression" dxfId="38" priority="49" stopIfTrue="1">
      <formula>A67=1</formula>
    </cfRule>
    <cfRule type="expression" dxfId="37" priority="50" stopIfTrue="1">
      <formula>A67=2</formula>
    </cfRule>
    <cfRule type="expression" dxfId="36" priority="51" stopIfTrue="1">
      <formula>A67=3</formula>
    </cfRule>
  </conditionalFormatting>
  <conditionalFormatting sqref="H67:H79">
    <cfRule type="expression" dxfId="35" priority="58" stopIfTrue="1">
      <formula>A67=1</formula>
    </cfRule>
    <cfRule type="expression" dxfId="34" priority="59" stopIfTrue="1">
      <formula>A67=2</formula>
    </cfRule>
    <cfRule type="expression" dxfId="33" priority="60" stopIfTrue="1">
      <formula>A67=3</formula>
    </cfRule>
  </conditionalFormatting>
  <conditionalFormatting sqref="I67:I105">
    <cfRule type="expression" dxfId="32" priority="61" stopIfTrue="1">
      <formula>A67=1</formula>
    </cfRule>
    <cfRule type="expression" dxfId="31" priority="62" stopIfTrue="1">
      <formula>A67=2</formula>
    </cfRule>
    <cfRule type="expression" dxfId="30" priority="63" stopIfTrue="1">
      <formula>A67=3</formula>
    </cfRule>
  </conditionalFormatting>
  <conditionalFormatting sqref="J67:J105">
    <cfRule type="expression" dxfId="29" priority="64" stopIfTrue="1">
      <formula>A67=1</formula>
    </cfRule>
    <cfRule type="expression" dxfId="28" priority="65" stopIfTrue="1">
      <formula>A67=2</formula>
    </cfRule>
    <cfRule type="expression" dxfId="27" priority="66" stopIfTrue="1">
      <formula>A67=3</formula>
    </cfRule>
  </conditionalFormatting>
  <conditionalFormatting sqref="H10:H13">
    <cfRule type="expression" dxfId="26" priority="25" stopIfTrue="1">
      <formula>D10=1</formula>
    </cfRule>
    <cfRule type="expression" dxfId="25" priority="26" stopIfTrue="1">
      <formula>D10=2</formula>
    </cfRule>
    <cfRule type="expression" dxfId="24" priority="27" stopIfTrue="1">
      <formula>D10=3</formula>
    </cfRule>
  </conditionalFormatting>
  <conditionalFormatting sqref="H14:H19">
    <cfRule type="expression" dxfId="23" priority="22" stopIfTrue="1">
      <formula>D14=1</formula>
    </cfRule>
    <cfRule type="expression" dxfId="22" priority="23" stopIfTrue="1">
      <formula>D14=2</formula>
    </cfRule>
    <cfRule type="expression" dxfId="21" priority="24" stopIfTrue="1">
      <formula>D14=3</formula>
    </cfRule>
  </conditionalFormatting>
  <conditionalFormatting sqref="H25:H27">
    <cfRule type="expression" dxfId="20" priority="19" stopIfTrue="1">
      <formula>D25=1</formula>
    </cfRule>
    <cfRule type="expression" dxfId="19" priority="20" stopIfTrue="1">
      <formula>D25=2</formula>
    </cfRule>
    <cfRule type="expression" dxfId="18" priority="21" stopIfTrue="1">
      <formula>D25=3</formula>
    </cfRule>
  </conditionalFormatting>
  <conditionalFormatting sqref="H33:H38">
    <cfRule type="expression" dxfId="17" priority="13" stopIfTrue="1">
      <formula>D33=1</formula>
    </cfRule>
    <cfRule type="expression" dxfId="16" priority="14" stopIfTrue="1">
      <formula>D33=2</formula>
    </cfRule>
    <cfRule type="expression" dxfId="15" priority="15" stopIfTrue="1">
      <formula>D33=3</formula>
    </cfRule>
  </conditionalFormatting>
  <conditionalFormatting sqref="H28:H30">
    <cfRule type="expression" dxfId="14" priority="16" stopIfTrue="1">
      <formula>D28=1</formula>
    </cfRule>
    <cfRule type="expression" dxfId="13" priority="17" stopIfTrue="1">
      <formula>D28=2</formula>
    </cfRule>
    <cfRule type="expression" dxfId="12" priority="18" stopIfTrue="1">
      <formula>D28=3</formula>
    </cfRule>
  </conditionalFormatting>
  <conditionalFormatting sqref="H39:H45">
    <cfRule type="expression" dxfId="11" priority="10" stopIfTrue="1">
      <formula>D39=1</formula>
    </cfRule>
    <cfRule type="expression" dxfId="10" priority="11" stopIfTrue="1">
      <formula>D39=2</formula>
    </cfRule>
    <cfRule type="expression" dxfId="9" priority="12" stopIfTrue="1">
      <formula>D39=3</formula>
    </cfRule>
  </conditionalFormatting>
  <conditionalFormatting sqref="H47:H52">
    <cfRule type="expression" dxfId="8" priority="7" stopIfTrue="1">
      <formula>D47=1</formula>
    </cfRule>
    <cfRule type="expression" dxfId="7" priority="8" stopIfTrue="1">
      <formula>D47=2</formula>
    </cfRule>
    <cfRule type="expression" dxfId="6" priority="9" stopIfTrue="1">
      <formula>D47=3</formula>
    </cfRule>
  </conditionalFormatting>
  <conditionalFormatting sqref="H54">
    <cfRule type="expression" dxfId="5" priority="4" stopIfTrue="1">
      <formula>D54=1</formula>
    </cfRule>
    <cfRule type="expression" dxfId="4" priority="5" stopIfTrue="1">
      <formula>D54=2</formula>
    </cfRule>
    <cfRule type="expression" dxfId="3" priority="6" stopIfTrue="1">
      <formula>D54=3</formula>
    </cfRule>
  </conditionalFormatting>
  <conditionalFormatting sqref="H55:H63">
    <cfRule type="expression" dxfId="2" priority="1" stopIfTrue="1">
      <formula>D55=1</formula>
    </cfRule>
    <cfRule type="expression" dxfId="1" priority="2" stopIfTrue="1">
      <formula>D55=2</formula>
    </cfRule>
    <cfRule type="expression" dxfId="0" priority="3" stopIfTrue="1">
      <formula>D55=3</formula>
    </cfRule>
  </conditionalFormatting>
  <pageMargins left="0.31496062992125984" right="0.31496062992125984" top="0.39370078740157483" bottom="0.39370078740157483" header="0" footer="0"/>
  <pageSetup paperSize="9" scale="59" fitToHeight="50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analiz_vd0</vt:lpstr>
      <vt:lpstr>Лист1</vt:lpstr>
      <vt:lpstr>analiz_vd0!Заголовки_для_печати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PRIME</cp:lastModifiedBy>
  <cp:lastPrinted>2026-03-16T12:32:49Z</cp:lastPrinted>
  <dcterms:created xsi:type="dcterms:W3CDTF">2026-01-27T08:25:38Z</dcterms:created>
  <dcterms:modified xsi:type="dcterms:W3CDTF">2026-03-16T12:34:38Z</dcterms:modified>
</cp:coreProperties>
</file>