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екретар\Сесії\2026\Рішення 2026\54 сесія від 12.05.26\"/>
    </mc:Choice>
  </mc:AlternateContent>
  <bookViews>
    <workbookView xWindow="0" yWindow="0" windowWidth="20490" windowHeight="7530"/>
  </bookViews>
  <sheets>
    <sheet name="2" sheetId="1" r:id="rId1"/>
  </sheets>
  <externalReferences>
    <externalReference r:id="rId2"/>
  </externalReferences>
  <definedNames>
    <definedName name="_xlnm.Print_Area" localSheetId="0">'2'!$A$1:$E$109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" i="1" l="1"/>
  <c r="D102" i="1" l="1"/>
  <c r="C102" i="1"/>
  <c r="D86" i="1"/>
  <c r="D105" i="1" s="1"/>
  <c r="C80" i="1"/>
  <c r="D72" i="1"/>
  <c r="D60" i="1"/>
  <c r="C60" i="1"/>
  <c r="C52" i="1"/>
  <c r="C72" i="1" s="1"/>
  <c r="D36" i="1"/>
  <c r="C36" i="1"/>
  <c r="D30" i="1"/>
  <c r="D46" i="1" s="1"/>
  <c r="D74" i="1" s="1"/>
  <c r="C30" i="1"/>
  <c r="C46" i="1" s="1"/>
  <c r="C74" i="1" l="1"/>
  <c r="F82" i="1" s="1"/>
  <c r="C82" i="1" s="1"/>
  <c r="C86" i="1" s="1"/>
  <c r="C105" i="1" s="1"/>
</calcChain>
</file>

<file path=xl/sharedStrings.xml><?xml version="1.0" encoding="utf-8"?>
<sst xmlns="http://schemas.openxmlformats.org/spreadsheetml/2006/main" count="115" uniqueCount="98">
  <si>
    <t>Додаток 1</t>
  </si>
  <si>
    <t>до Національного положення (стандарту)</t>
  </si>
  <si>
    <t xml:space="preserve">бухгалтерського обліку " Положення фінансової            </t>
  </si>
  <si>
    <t>звітності"</t>
  </si>
  <si>
    <t xml:space="preserve">ЛІКВІДАЦІЙНИЙ БАЛАНС </t>
  </si>
  <si>
    <t>Новоодеської міської ради Миколаївської області</t>
  </si>
  <si>
    <r>
      <t>Установа Управління освіти Новоодеської міської ради</t>
    </r>
    <r>
      <rPr>
        <sz val="10"/>
        <rFont val="Times New Roman"/>
        <family val="1"/>
        <charset val="204"/>
      </rPr>
      <t xml:space="preserve">                                                                            </t>
    </r>
  </si>
  <si>
    <t>за ЄДРПОУ</t>
  </si>
  <si>
    <r>
      <t xml:space="preserve">Територія </t>
    </r>
    <r>
      <rPr>
        <sz val="10"/>
        <rFont val="Times New Roman"/>
        <family val="1"/>
        <charset val="204"/>
      </rPr>
      <t xml:space="preserve">Миколаївська обл. м. Нова Одеса вул. Центральна 202                                           </t>
    </r>
  </si>
  <si>
    <t>за КОАТУУ</t>
  </si>
  <si>
    <r>
      <t xml:space="preserve">Організаційно-правова форма господарювання </t>
    </r>
    <r>
      <rPr>
        <sz val="10"/>
        <rFont val="Times New Roman"/>
        <family val="1"/>
        <charset val="204"/>
      </rPr>
      <t xml:space="preserve"> комунальна організація</t>
    </r>
  </si>
  <si>
    <t>за КОПФГ</t>
  </si>
  <si>
    <r>
      <t>Код та назва відомчої класифікації видатків та кредитування державного бюджету</t>
    </r>
    <r>
      <rPr>
        <sz val="10"/>
        <rFont val="Times New Roman"/>
        <family val="1"/>
        <charset val="204"/>
      </rPr>
      <t xml:space="preserve"> </t>
    </r>
  </si>
  <si>
    <r>
      <t>Код та назва типової відомчої класифікації видатків та кредитування місцевих бюджетів</t>
    </r>
    <r>
      <rPr>
        <sz val="10"/>
        <color indexed="8"/>
        <rFont val="Times New Roman"/>
        <family val="1"/>
        <charset val="204"/>
      </rPr>
      <t xml:space="preserve"> </t>
    </r>
  </si>
  <si>
    <t>010 орган з питань освіти і науки, молоді та спорту</t>
  </si>
  <si>
    <r>
      <t xml:space="preserve">Періодичність: квартальна, </t>
    </r>
    <r>
      <rPr>
        <u/>
        <sz val="10"/>
        <color indexed="8"/>
        <rFont val="Times New Roman"/>
        <family val="1"/>
        <charset val="204"/>
      </rPr>
      <t>річна</t>
    </r>
    <r>
      <rPr>
        <sz val="10"/>
        <color indexed="8"/>
        <rFont val="Times New Roman"/>
        <family val="1"/>
        <charset val="204"/>
      </rPr>
      <t>.</t>
    </r>
  </si>
  <si>
    <t>Одиниця виміру: грн коп.</t>
  </si>
  <si>
    <t>Форма  №1-дс</t>
  </si>
  <si>
    <t>АКТИВ</t>
  </si>
  <si>
    <t>Код рядка</t>
  </si>
  <si>
    <t>На початок</t>
  </si>
  <si>
    <t>На кінець</t>
  </si>
  <si>
    <t>Примітки</t>
  </si>
  <si>
    <t>звітного року</t>
  </si>
  <si>
    <t>звітного періоду (року)</t>
  </si>
  <si>
    <t>І. НЕФІНАНСОВІ АКТИВИ</t>
  </si>
  <si>
    <t xml:space="preserve">Основні засоби </t>
  </si>
  <si>
    <t xml:space="preserve">    первісна вартість </t>
  </si>
  <si>
    <t xml:space="preserve">    знос</t>
  </si>
  <si>
    <t>Інвестиційна нерухомість</t>
  </si>
  <si>
    <t>Нематеріальні активи</t>
  </si>
  <si>
    <t xml:space="preserve">    Первісна вартість </t>
  </si>
  <si>
    <t>накопичена вартість</t>
  </si>
  <si>
    <t>Незавершені капітальні  інвестиції</t>
  </si>
  <si>
    <t>Довгострокові біологічні активи</t>
  </si>
  <si>
    <t>Запаси</t>
  </si>
  <si>
    <t>Виробництво</t>
  </si>
  <si>
    <t>Поточні біологічні активи</t>
  </si>
  <si>
    <t>Усього за розділом 1</t>
  </si>
  <si>
    <t>ІІ. ФІНАНСОВІ  АКТИВИ</t>
  </si>
  <si>
    <t>Довгострокова дебіторська заборгованість</t>
  </si>
  <si>
    <t>Довгострокові фінансові інвестиції</t>
  </si>
  <si>
    <t>Поточна дебіторська заборгованість</t>
  </si>
  <si>
    <t xml:space="preserve">    за  розрахунками з бюджетом</t>
  </si>
  <si>
    <t xml:space="preserve">    за розрахунками за  товари, роботи й послуги </t>
  </si>
  <si>
    <t xml:space="preserve">    за наданами кредитами </t>
  </si>
  <si>
    <t xml:space="preserve">    за виданими авансами</t>
  </si>
  <si>
    <t xml:space="preserve">    за розрахунками із соціального страхування </t>
  </si>
  <si>
    <t xml:space="preserve">    за внутрішніми розрахунками </t>
  </si>
  <si>
    <t xml:space="preserve">    інша поточна дебіторська заборгованість</t>
  </si>
  <si>
    <t xml:space="preserve">Поточні фінансові інвестиції </t>
  </si>
  <si>
    <t xml:space="preserve">   національній валюті</t>
  </si>
  <si>
    <t xml:space="preserve">          касі</t>
  </si>
  <si>
    <t xml:space="preserve">          казначействі</t>
  </si>
  <si>
    <t xml:space="preserve">          установах банків</t>
  </si>
  <si>
    <t xml:space="preserve">          в дорозі</t>
  </si>
  <si>
    <t xml:space="preserve">   іноземній валюті</t>
  </si>
  <si>
    <t>Кошти бюджетів та інших клієнтів на:</t>
  </si>
  <si>
    <t xml:space="preserve">   єдиному казначейському рахунку</t>
  </si>
  <si>
    <t xml:space="preserve">   рахунках в установах банків у тому числі:</t>
  </si>
  <si>
    <t xml:space="preserve">         у  національній валюті</t>
  </si>
  <si>
    <t xml:space="preserve">         у  іноземній валюті</t>
  </si>
  <si>
    <t xml:space="preserve">    Інші фінансові активи</t>
  </si>
  <si>
    <t>Усього за розділом ІІ</t>
  </si>
  <si>
    <t>БАЛАНС</t>
  </si>
  <si>
    <t>ПАСИВ</t>
  </si>
  <si>
    <t>І. ВЛАСНИЙ КАПІТАЛ ТА ФІНАНСОВИЙ РЕЗУЛЬТАТ</t>
  </si>
  <si>
    <t>Капітал  у дооцінках</t>
  </si>
  <si>
    <t>Фінансовий результат</t>
  </si>
  <si>
    <t>капітал у підприємствах</t>
  </si>
  <si>
    <t>Резерви</t>
  </si>
  <si>
    <t>Цільове фінансування</t>
  </si>
  <si>
    <t>ІІ. ЗОБОВ’ЯЗАННЯ</t>
  </si>
  <si>
    <t>Довгострокові зобов’язання:</t>
  </si>
  <si>
    <t xml:space="preserve">     за ціними паперами</t>
  </si>
  <si>
    <t xml:space="preserve">     за кредитами</t>
  </si>
  <si>
    <t xml:space="preserve">    за  кредитами </t>
  </si>
  <si>
    <t xml:space="preserve">    за  розрахунками з оплати праці</t>
  </si>
  <si>
    <t>ІІІ. ЗАБЕЗПЕЧЕННЯ</t>
  </si>
  <si>
    <t>ІV. ДОХОДИ МАЙБУТНІХ ПЕРІОДІВ</t>
  </si>
  <si>
    <t>Начальник управління освіти</t>
  </si>
  <si>
    <t>Надія МОЛЧАНОВСЬКА</t>
  </si>
  <si>
    <t xml:space="preserve">Головний  бухгалтер </t>
  </si>
  <si>
    <t>Світлана АНДРІЙЧУК</t>
  </si>
  <si>
    <t>Новосафронівська початкова школа</t>
  </si>
  <si>
    <t>звітного періоду</t>
  </si>
  <si>
    <t>на  1 червня  2026 р.</t>
  </si>
  <si>
    <t>л</t>
  </si>
  <si>
    <t>Грошові кошти та їх еквіваленти розпорядників бюджетних коштів та державних цільових фондів в:</t>
  </si>
  <si>
    <t>ІІІ. ВИТРАТИ МАЙБУТНІХ ПЕРІОДІВ</t>
  </si>
  <si>
    <t>Власний капітал</t>
  </si>
  <si>
    <t xml:space="preserve">     інші довгострокові зобов'язання</t>
  </si>
  <si>
    <t xml:space="preserve">   Поточна заборгованість за довгостроковими зобов'язаннями</t>
  </si>
  <si>
    <t xml:space="preserve">     поточні зобов'язання:</t>
  </si>
  <si>
    <t xml:space="preserve">    інші поточні зобов'язання</t>
  </si>
  <si>
    <t>Додаток</t>
  </si>
  <si>
    <t>до рішення міської ради</t>
  </si>
  <si>
    <t>від 12.06.2026 р. №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</si>
</sst>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7" x14ac:knownFonts="1">
    <font>
      <sz val="10"/>
      <name val="Arial Cyr"/>
      <charset val="204"/>
    </font>
    <font>
      <sz val="8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sz val="9"/>
      <name val="Arial Cyr"/>
      <charset val="204"/>
    </font>
    <font>
      <b/>
      <sz val="9"/>
      <name val="Times New Roman"/>
      <family val="1"/>
      <charset val="204"/>
    </font>
    <font>
      <sz val="14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</fonts>
  <fills count="4">
    <fill>
      <patternFill patternType="none"/>
    </fill>
    <fill>
      <patternFill patternType="gray125"/>
    </fill>
    <fill>
      <patternFill patternType="lightGray">
        <bgColor indexed="2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 applyAlignment="1"/>
    <xf numFmtId="0" fontId="3" fillId="0" borderId="0" xfId="0" applyFont="1" applyFill="1"/>
    <xf numFmtId="0" fontId="0" fillId="0" borderId="1" xfId="0" applyFill="1" applyBorder="1"/>
    <xf numFmtId="0" fontId="5" fillId="0" borderId="1" xfId="0" applyFont="1" applyFill="1" applyBorder="1"/>
    <xf numFmtId="0" fontId="4" fillId="0" borderId="0" xfId="0" applyFont="1" applyAlignment="1">
      <alignment horizontal="center"/>
    </xf>
    <xf numFmtId="0" fontId="0" fillId="0" borderId="0" xfId="0" applyFill="1"/>
    <xf numFmtId="0" fontId="6" fillId="0" borderId="0" xfId="0" applyFont="1" applyAlignment="1"/>
    <xf numFmtId="0" fontId="5" fillId="0" borderId="0" xfId="0" applyFont="1"/>
    <xf numFmtId="0" fontId="7" fillId="0" borderId="0" xfId="0" applyFont="1"/>
    <xf numFmtId="0" fontId="3" fillId="0" borderId="0" xfId="0" applyFont="1"/>
    <xf numFmtId="0" fontId="9" fillId="0" borderId="0" xfId="0" applyFont="1" applyFill="1"/>
    <xf numFmtId="0" fontId="5" fillId="0" borderId="3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0" fillId="0" borderId="5" xfId="0" applyFont="1" applyFill="1" applyBorder="1" applyAlignment="1">
      <alignment horizontal="center" wrapText="1"/>
    </xf>
    <xf numFmtId="2" fontId="11" fillId="0" borderId="5" xfId="0" applyNumberFormat="1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wrapText="1"/>
    </xf>
    <xf numFmtId="0" fontId="10" fillId="2" borderId="5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center" wrapText="1"/>
    </xf>
    <xf numFmtId="0" fontId="13" fillId="0" borderId="4" xfId="0" applyFont="1" applyBorder="1" applyAlignment="1">
      <alignment vertical="top" wrapText="1"/>
    </xf>
    <xf numFmtId="2" fontId="3" fillId="0" borderId="5" xfId="0" applyNumberFormat="1" applyFont="1" applyFill="1" applyBorder="1" applyAlignment="1">
      <alignment horizontal="left" wrapText="1"/>
    </xf>
    <xf numFmtId="0" fontId="14" fillId="0" borderId="4" xfId="0" applyFont="1" applyBorder="1" applyAlignment="1">
      <alignment vertical="top" wrapText="1"/>
    </xf>
    <xf numFmtId="0" fontId="10" fillId="2" borderId="4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justify" vertical="top" wrapText="1"/>
    </xf>
    <xf numFmtId="2" fontId="15" fillId="0" borderId="5" xfId="0" applyNumberFormat="1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  <xf numFmtId="0" fontId="10" fillId="2" borderId="7" xfId="0" applyFont="1" applyFill="1" applyBorder="1" applyAlignment="1">
      <alignment horizontal="center" wrapText="1"/>
    </xf>
    <xf numFmtId="2" fontId="11" fillId="0" borderId="7" xfId="0" applyNumberFormat="1" applyFont="1" applyFill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2" fillId="2" borderId="4" xfId="0" applyFont="1" applyFill="1" applyBorder="1" applyAlignment="1">
      <alignment horizontal="center" vertical="top" wrapText="1"/>
    </xf>
    <xf numFmtId="164" fontId="11" fillId="0" borderId="5" xfId="0" applyNumberFormat="1" applyFont="1" applyFill="1" applyBorder="1" applyAlignment="1">
      <alignment horizontal="center" wrapText="1"/>
    </xf>
    <xf numFmtId="0" fontId="13" fillId="0" borderId="4" xfId="0" applyFont="1" applyBorder="1" applyAlignment="1">
      <alignment wrapText="1"/>
    </xf>
    <xf numFmtId="2" fontId="0" fillId="0" borderId="0" xfId="0" applyNumberFormat="1"/>
    <xf numFmtId="0" fontId="13" fillId="0" borderId="8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14" fillId="0" borderId="9" xfId="0" applyFont="1" applyBorder="1" applyAlignment="1">
      <alignment horizontal="center" wrapText="1"/>
    </xf>
    <xf numFmtId="2" fontId="11" fillId="0" borderId="4" xfId="0" applyNumberFormat="1" applyFont="1" applyFill="1" applyBorder="1" applyAlignment="1">
      <alignment horizontal="center" wrapText="1"/>
    </xf>
    <xf numFmtId="0" fontId="14" fillId="0" borderId="1" xfId="0" applyFont="1" applyBorder="1" applyAlignment="1">
      <alignment vertical="top" wrapText="1"/>
    </xf>
    <xf numFmtId="0" fontId="14" fillId="0" borderId="4" xfId="0" applyFont="1" applyBorder="1" applyAlignment="1">
      <alignment horizontal="center" wrapText="1"/>
    </xf>
    <xf numFmtId="0" fontId="10" fillId="2" borderId="4" xfId="0" applyFont="1" applyFill="1" applyBorder="1" applyAlignment="1">
      <alignment horizontal="left" wrapText="1"/>
    </xf>
    <xf numFmtId="0" fontId="16" fillId="0" borderId="0" xfId="0" applyFont="1" applyFill="1"/>
    <xf numFmtId="2" fontId="16" fillId="0" borderId="0" xfId="0" applyNumberFormat="1" applyFont="1" applyFill="1"/>
    <xf numFmtId="2" fontId="11" fillId="3" borderId="5" xfId="0" applyNumberFormat="1" applyFont="1" applyFill="1" applyBorder="1" applyAlignment="1">
      <alignment horizontal="center" wrapText="1"/>
    </xf>
    <xf numFmtId="0" fontId="12" fillId="0" borderId="2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10" fillId="0" borderId="2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56;&#1030;&#1047;&#1053;&#1045;%202024&#1088;\&#1047;&#1042;&#1030;&#1058;&#1048;%20&#1050;&#1059;\&#1051;&#1110;&#1082;&#1074;&#1110;&#1076;&#1072;&#1094;&#1110;&#1081;&#1085;&#1110;%20&#1073;&#1072;&#1083;&#1072;&#1085;&#1089;&#1080;\&#1043;&#1054;&#1051;.%20&#1050;&#1053;&#1048;&#1043;&#1040;%209%20&#1084;&#1110;&#1089;%20%20%202020&#1088;&#1110;&#1082;%20&#1073;&#1077;&#1079;%20&#1079;&#1072;&#1082;&#1088;&#1080;&#1090;&#1090;&#110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ка"/>
      <sheetName val="січень"/>
      <sheetName val="лютий"/>
      <sheetName val="березень"/>
      <sheetName val="квітень"/>
      <sheetName val="травень"/>
      <sheetName val="червень"/>
      <sheetName val="липень"/>
      <sheetName val="серпень"/>
      <sheetName val="вересень"/>
      <sheetName val="жовтень"/>
      <sheetName val="листопад"/>
      <sheetName val="грудень"/>
      <sheetName val="Баланс"/>
    </sheetNames>
    <sheetDataSet>
      <sheetData sheetId="0"/>
      <sheetData sheetId="1">
        <row r="5">
          <cell r="CE5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"/>
  <sheetViews>
    <sheetView tabSelected="1" view="pageBreakPreview" zoomScale="60" zoomScaleNormal="100" workbookViewId="0">
      <selection activeCell="A10" sqref="A10:D10"/>
    </sheetView>
  </sheetViews>
  <sheetFormatPr defaultRowHeight="12.75" x14ac:dyDescent="0.2"/>
  <cols>
    <col min="1" max="1" width="54" customWidth="1"/>
    <col min="2" max="2" width="8.42578125" customWidth="1"/>
    <col min="3" max="3" width="18.42578125" style="6" customWidth="1"/>
    <col min="4" max="4" width="18.85546875" style="6" customWidth="1"/>
    <col min="5" max="5" width="15.7109375" customWidth="1"/>
    <col min="6" max="6" width="12.140625" customWidth="1"/>
  </cols>
  <sheetData>
    <row r="1" spans="1:4" x14ac:dyDescent="0.2">
      <c r="C1" s="6" t="s">
        <v>95</v>
      </c>
    </row>
    <row r="2" spans="1:4" x14ac:dyDescent="0.2">
      <c r="C2" s="6" t="s">
        <v>96</v>
      </c>
    </row>
    <row r="3" spans="1:4" x14ac:dyDescent="0.2">
      <c r="C3" s="6" t="s">
        <v>97</v>
      </c>
    </row>
    <row r="5" spans="1:4" x14ac:dyDescent="0.2">
      <c r="C5" s="52" t="s">
        <v>0</v>
      </c>
      <c r="D5" s="52"/>
    </row>
    <row r="6" spans="1:4" x14ac:dyDescent="0.2">
      <c r="C6" s="52" t="s">
        <v>1</v>
      </c>
      <c r="D6" s="52"/>
    </row>
    <row r="7" spans="1:4" x14ac:dyDescent="0.2">
      <c r="C7" s="52" t="s">
        <v>2</v>
      </c>
      <c r="D7" s="52"/>
    </row>
    <row r="8" spans="1:4" x14ac:dyDescent="0.2">
      <c r="C8" s="52" t="s">
        <v>3</v>
      </c>
      <c r="D8" s="52"/>
    </row>
    <row r="9" spans="1:4" ht="15.75" x14ac:dyDescent="0.25">
      <c r="A9" s="53" t="s">
        <v>4</v>
      </c>
      <c r="B9" s="53"/>
      <c r="C9" s="53"/>
      <c r="D9" s="53"/>
    </row>
    <row r="10" spans="1:4" ht="15.75" x14ac:dyDescent="0.25">
      <c r="A10" s="53" t="s">
        <v>84</v>
      </c>
      <c r="B10" s="53"/>
      <c r="C10" s="53"/>
      <c r="D10" s="53"/>
    </row>
    <row r="11" spans="1:4" ht="15.75" x14ac:dyDescent="0.25">
      <c r="A11" s="53" t="s">
        <v>5</v>
      </c>
      <c r="B11" s="53"/>
      <c r="C11" s="53"/>
      <c r="D11" s="53"/>
    </row>
    <row r="12" spans="1:4" x14ac:dyDescent="0.2">
      <c r="A12" s="54" t="s">
        <v>86</v>
      </c>
      <c r="B12" s="54"/>
      <c r="C12" s="54"/>
      <c r="D12" s="54"/>
    </row>
    <row r="14" spans="1:4" x14ac:dyDescent="0.2">
      <c r="A14" s="1" t="s">
        <v>6</v>
      </c>
      <c r="B14" s="1"/>
      <c r="C14" s="2" t="s">
        <v>7</v>
      </c>
      <c r="D14" s="3">
        <v>44059865</v>
      </c>
    </row>
    <row r="15" spans="1:4" x14ac:dyDescent="0.2">
      <c r="A15" s="1" t="s">
        <v>8</v>
      </c>
      <c r="B15" s="1"/>
      <c r="C15" s="2" t="s">
        <v>9</v>
      </c>
      <c r="D15" s="4">
        <v>4824810100</v>
      </c>
    </row>
    <row r="16" spans="1:4" x14ac:dyDescent="0.2">
      <c r="A16" s="1" t="s">
        <v>10</v>
      </c>
      <c r="B16" s="1"/>
      <c r="C16" s="2" t="s">
        <v>11</v>
      </c>
      <c r="D16" s="3">
        <v>100</v>
      </c>
    </row>
    <row r="17" spans="1:5" x14ac:dyDescent="0.2">
      <c r="A17" s="1" t="s">
        <v>12</v>
      </c>
      <c r="B17" s="5"/>
      <c r="D17" s="3"/>
    </row>
    <row r="18" spans="1:5" x14ac:dyDescent="0.2">
      <c r="D18" s="3"/>
    </row>
    <row r="19" spans="1:5" x14ac:dyDescent="0.2">
      <c r="A19" s="7" t="s">
        <v>13</v>
      </c>
      <c r="B19" s="7"/>
      <c r="D19" s="3"/>
    </row>
    <row r="20" spans="1:5" x14ac:dyDescent="0.2">
      <c r="A20" s="8" t="s">
        <v>14</v>
      </c>
    </row>
    <row r="22" spans="1:5" x14ac:dyDescent="0.2">
      <c r="A22" s="9" t="s">
        <v>15</v>
      </c>
    </row>
    <row r="23" spans="1:5" x14ac:dyDescent="0.2">
      <c r="A23" s="10" t="s">
        <v>16</v>
      </c>
    </row>
    <row r="24" spans="1:5" x14ac:dyDescent="0.2">
      <c r="D24" s="11" t="s">
        <v>17</v>
      </c>
    </row>
    <row r="25" spans="1:5" ht="13.5" thickBot="1" x14ac:dyDescent="0.25"/>
    <row r="26" spans="1:5" ht="16.5" customHeight="1" thickTop="1" x14ac:dyDescent="0.2">
      <c r="A26" s="55" t="s">
        <v>18</v>
      </c>
      <c r="B26" s="48" t="s">
        <v>19</v>
      </c>
      <c r="C26" s="12" t="s">
        <v>20</v>
      </c>
      <c r="D26" s="12" t="s">
        <v>21</v>
      </c>
      <c r="E26" s="48" t="s">
        <v>22</v>
      </c>
    </row>
    <row r="27" spans="1:5" ht="25.5" customHeight="1" thickBot="1" x14ac:dyDescent="0.25">
      <c r="A27" s="56"/>
      <c r="B27" s="49"/>
      <c r="C27" s="13" t="s">
        <v>23</v>
      </c>
      <c r="D27" s="13" t="s">
        <v>24</v>
      </c>
      <c r="E27" s="49"/>
    </row>
    <row r="28" spans="1:5" ht="20.25" thickTop="1" thickBot="1" x14ac:dyDescent="0.35">
      <c r="A28" s="14">
        <v>1</v>
      </c>
      <c r="B28" s="15">
        <v>2</v>
      </c>
      <c r="C28" s="16">
        <v>3</v>
      </c>
      <c r="D28" s="16">
        <v>4</v>
      </c>
      <c r="E28" s="17"/>
    </row>
    <row r="29" spans="1:5" ht="21" customHeight="1" thickTop="1" thickBot="1" x14ac:dyDescent="0.35">
      <c r="A29" s="18" t="s">
        <v>25</v>
      </c>
      <c r="B29" s="19"/>
      <c r="C29" s="13"/>
      <c r="D29" s="13"/>
      <c r="E29" s="17"/>
    </row>
    <row r="30" spans="1:5" ht="17.100000000000001" customHeight="1" thickTop="1" thickBot="1" x14ac:dyDescent="0.35">
      <c r="A30" s="20" t="s">
        <v>26</v>
      </c>
      <c r="B30" s="21">
        <v>1000</v>
      </c>
      <c r="C30" s="17">
        <f>C31-C32</f>
        <v>227692.79000000027</v>
      </c>
      <c r="D30" s="17">
        <f>D31-D32</f>
        <v>0</v>
      </c>
      <c r="E30" s="17"/>
    </row>
    <row r="31" spans="1:5" ht="28.5" customHeight="1" thickTop="1" thickBot="1" x14ac:dyDescent="0.35">
      <c r="A31" s="22" t="s">
        <v>27</v>
      </c>
      <c r="B31" s="21">
        <v>1001</v>
      </c>
      <c r="C31" s="17">
        <v>1401886.33</v>
      </c>
      <c r="D31" s="17"/>
      <c r="E31" s="23"/>
    </row>
    <row r="32" spans="1:5" ht="17.100000000000001" customHeight="1" thickTop="1" thickBot="1" x14ac:dyDescent="0.35">
      <c r="A32" s="22" t="s">
        <v>28</v>
      </c>
      <c r="B32" s="21">
        <v>1002</v>
      </c>
      <c r="C32" s="45">
        <f>1087559.15+64864.23+7619+14151.16</f>
        <v>1174193.5399999998</v>
      </c>
      <c r="D32" s="17"/>
      <c r="E32" s="17"/>
    </row>
    <row r="33" spans="1:8" ht="17.100000000000001" customHeight="1" thickTop="1" thickBot="1" x14ac:dyDescent="0.35">
      <c r="A33" s="22" t="s">
        <v>29</v>
      </c>
      <c r="B33" s="21">
        <v>1010</v>
      </c>
      <c r="C33" s="17"/>
      <c r="D33" s="17"/>
      <c r="E33" s="17"/>
      <c r="H33" t="s">
        <v>87</v>
      </c>
    </row>
    <row r="34" spans="1:8" ht="17.100000000000001" customHeight="1" thickTop="1" thickBot="1" x14ac:dyDescent="0.35">
      <c r="A34" s="22" t="s">
        <v>27</v>
      </c>
      <c r="B34" s="21">
        <v>1011</v>
      </c>
      <c r="C34" s="17"/>
      <c r="D34" s="17"/>
      <c r="E34" s="17"/>
    </row>
    <row r="35" spans="1:8" ht="17.100000000000001" customHeight="1" thickTop="1" thickBot="1" x14ac:dyDescent="0.35">
      <c r="A35" s="22" t="s">
        <v>28</v>
      </c>
      <c r="B35" s="21">
        <v>1012</v>
      </c>
      <c r="C35" s="17"/>
      <c r="D35" s="17"/>
      <c r="E35" s="17"/>
    </row>
    <row r="36" spans="1:8" ht="17.100000000000001" customHeight="1" thickTop="1" thickBot="1" x14ac:dyDescent="0.35">
      <c r="A36" s="22" t="s">
        <v>30</v>
      </c>
      <c r="B36" s="21">
        <v>1020</v>
      </c>
      <c r="C36" s="17">
        <f>C37-C38</f>
        <v>0</v>
      </c>
      <c r="D36" s="17">
        <f>D37-D38</f>
        <v>0</v>
      </c>
      <c r="E36" s="17"/>
    </row>
    <row r="37" spans="1:8" ht="17.100000000000001" customHeight="1" thickTop="1" thickBot="1" x14ac:dyDescent="0.35">
      <c r="A37" s="22" t="s">
        <v>31</v>
      </c>
      <c r="B37" s="21">
        <v>1021</v>
      </c>
      <c r="C37" s="17"/>
      <c r="D37" s="17"/>
      <c r="E37" s="17"/>
    </row>
    <row r="38" spans="1:8" ht="17.100000000000001" customHeight="1" thickTop="1" thickBot="1" x14ac:dyDescent="0.35">
      <c r="A38" s="22" t="s">
        <v>32</v>
      </c>
      <c r="B38" s="21">
        <v>1022</v>
      </c>
      <c r="C38" s="17"/>
      <c r="D38" s="17"/>
      <c r="E38" s="17"/>
    </row>
    <row r="39" spans="1:8" ht="17.100000000000001" customHeight="1" thickTop="1" thickBot="1" x14ac:dyDescent="0.35">
      <c r="A39" s="22" t="s">
        <v>33</v>
      </c>
      <c r="B39" s="21">
        <v>1030</v>
      </c>
      <c r="C39" s="17"/>
      <c r="D39" s="17"/>
      <c r="E39" s="17"/>
    </row>
    <row r="40" spans="1:8" ht="17.100000000000001" customHeight="1" thickTop="1" thickBot="1" x14ac:dyDescent="0.35">
      <c r="A40" s="22" t="s">
        <v>34</v>
      </c>
      <c r="B40" s="21">
        <v>1040</v>
      </c>
      <c r="C40" s="17"/>
      <c r="D40" s="17"/>
      <c r="E40" s="17"/>
    </row>
    <row r="41" spans="1:8" ht="17.100000000000001" customHeight="1" thickTop="1" thickBot="1" x14ac:dyDescent="0.35">
      <c r="A41" s="22" t="s">
        <v>27</v>
      </c>
      <c r="B41" s="21">
        <v>1041</v>
      </c>
      <c r="C41" s="17"/>
      <c r="D41" s="17"/>
      <c r="E41" s="17"/>
    </row>
    <row r="42" spans="1:8" ht="17.100000000000001" customHeight="1" thickTop="1" thickBot="1" x14ac:dyDescent="0.35">
      <c r="A42" s="22" t="s">
        <v>28</v>
      </c>
      <c r="B42" s="21">
        <v>1042</v>
      </c>
      <c r="C42" s="17"/>
      <c r="D42" s="17"/>
      <c r="E42" s="17"/>
    </row>
    <row r="43" spans="1:8" ht="17.100000000000001" customHeight="1" thickTop="1" thickBot="1" x14ac:dyDescent="0.35">
      <c r="A43" s="22" t="s">
        <v>35</v>
      </c>
      <c r="B43" s="21">
        <v>1050</v>
      </c>
      <c r="C43" s="17">
        <v>59464.63</v>
      </c>
      <c r="D43" s="17"/>
      <c r="E43" s="23"/>
    </row>
    <row r="44" spans="1:8" ht="17.100000000000001" customHeight="1" thickTop="1" thickBot="1" x14ac:dyDescent="0.35">
      <c r="A44" s="22" t="s">
        <v>36</v>
      </c>
      <c r="B44" s="21">
        <v>1060</v>
      </c>
      <c r="C44" s="17"/>
      <c r="D44" s="17"/>
      <c r="E44" s="17"/>
    </row>
    <row r="45" spans="1:8" ht="17.100000000000001" customHeight="1" thickTop="1" thickBot="1" x14ac:dyDescent="0.35">
      <c r="A45" s="22" t="s">
        <v>37</v>
      </c>
      <c r="B45" s="21">
        <v>1090</v>
      </c>
      <c r="C45" s="17"/>
      <c r="D45" s="17"/>
      <c r="E45" s="17"/>
    </row>
    <row r="46" spans="1:8" ht="17.100000000000001" customHeight="1" thickTop="1" thickBot="1" x14ac:dyDescent="0.35">
      <c r="A46" s="24" t="s">
        <v>38</v>
      </c>
      <c r="B46" s="21">
        <v>1095</v>
      </c>
      <c r="C46" s="17">
        <f>C30+C33+C36+C39+C40+C43+C44+C45</f>
        <v>287157.42000000027</v>
      </c>
      <c r="D46" s="17">
        <f>D30+D33+D36+D39+D40+D43+D44+D45</f>
        <v>0</v>
      </c>
      <c r="E46" s="17"/>
    </row>
    <row r="47" spans="1:8" ht="19.5" customHeight="1" thickTop="1" thickBot="1" x14ac:dyDescent="0.35">
      <c r="A47" s="25" t="s">
        <v>39</v>
      </c>
      <c r="B47" s="19"/>
      <c r="C47" s="17"/>
      <c r="D47" s="17"/>
      <c r="E47" s="17"/>
    </row>
    <row r="48" spans="1:8" ht="17.100000000000001" customHeight="1" thickTop="1" thickBot="1" x14ac:dyDescent="0.35">
      <c r="A48" s="22" t="s">
        <v>40</v>
      </c>
      <c r="B48" s="21">
        <v>1100</v>
      </c>
      <c r="C48" s="17"/>
      <c r="D48" s="17"/>
      <c r="E48" s="17"/>
    </row>
    <row r="49" spans="1:5" ht="17.100000000000001" customHeight="1" thickTop="1" thickBot="1" x14ac:dyDescent="0.35">
      <c r="A49" s="22" t="s">
        <v>41</v>
      </c>
      <c r="B49" s="21">
        <v>1110</v>
      </c>
      <c r="C49" s="17"/>
      <c r="D49" s="17"/>
      <c r="E49" s="17"/>
    </row>
    <row r="50" spans="1:5" ht="17.100000000000001" customHeight="1" thickTop="1" thickBot="1" x14ac:dyDescent="0.35">
      <c r="A50" s="22" t="s">
        <v>42</v>
      </c>
      <c r="B50" s="21"/>
      <c r="C50" s="17"/>
      <c r="D50" s="17"/>
      <c r="E50" s="17"/>
    </row>
    <row r="51" spans="1:5" ht="17.100000000000001" customHeight="1" thickTop="1" thickBot="1" x14ac:dyDescent="0.35">
      <c r="A51" s="22" t="s">
        <v>43</v>
      </c>
      <c r="B51" s="21">
        <v>1120</v>
      </c>
      <c r="C51" s="17"/>
      <c r="D51" s="17"/>
      <c r="E51" s="17"/>
    </row>
    <row r="52" spans="1:5" ht="17.100000000000001" customHeight="1" thickTop="1" thickBot="1" x14ac:dyDescent="0.35">
      <c r="A52" s="26" t="s">
        <v>44</v>
      </c>
      <c r="B52" s="21">
        <v>1125</v>
      </c>
      <c r="C52" s="17">
        <f>[1]січень!CE5</f>
        <v>0</v>
      </c>
      <c r="D52" s="17"/>
      <c r="E52" s="17"/>
    </row>
    <row r="53" spans="1:5" ht="17.100000000000001" customHeight="1" thickTop="1" thickBot="1" x14ac:dyDescent="0.35">
      <c r="A53" s="22" t="s">
        <v>45</v>
      </c>
      <c r="B53" s="21">
        <v>1130</v>
      </c>
      <c r="C53" s="17"/>
      <c r="D53" s="17"/>
      <c r="E53" s="17"/>
    </row>
    <row r="54" spans="1:5" ht="17.100000000000001" customHeight="1" thickTop="1" thickBot="1" x14ac:dyDescent="0.35">
      <c r="A54" s="22" t="s">
        <v>46</v>
      </c>
      <c r="B54" s="21">
        <v>1135</v>
      </c>
      <c r="C54" s="17"/>
      <c r="D54" s="17"/>
      <c r="E54" s="17"/>
    </row>
    <row r="55" spans="1:5" ht="17.100000000000001" customHeight="1" thickTop="1" thickBot="1" x14ac:dyDescent="0.35">
      <c r="A55" s="22" t="s">
        <v>47</v>
      </c>
      <c r="B55" s="21">
        <v>1140</v>
      </c>
      <c r="C55" s="17"/>
      <c r="D55" s="17"/>
      <c r="E55" s="17"/>
    </row>
    <row r="56" spans="1:5" ht="17.100000000000001" customHeight="1" thickTop="1" thickBot="1" x14ac:dyDescent="0.35">
      <c r="A56" s="22" t="s">
        <v>48</v>
      </c>
      <c r="B56" s="21">
        <v>1145</v>
      </c>
      <c r="C56" s="17"/>
      <c r="D56" s="17"/>
      <c r="E56" s="17"/>
    </row>
    <row r="57" spans="1:5" ht="17.100000000000001" customHeight="1" thickTop="1" thickBot="1" x14ac:dyDescent="0.35">
      <c r="A57" s="22" t="s">
        <v>49</v>
      </c>
      <c r="B57" s="21">
        <v>1150</v>
      </c>
      <c r="C57" s="17"/>
      <c r="D57" s="17"/>
      <c r="E57" s="17"/>
    </row>
    <row r="58" spans="1:5" ht="17.100000000000001" customHeight="1" thickTop="1" thickBot="1" x14ac:dyDescent="0.35">
      <c r="A58" s="22" t="s">
        <v>50</v>
      </c>
      <c r="B58" s="21">
        <v>1155</v>
      </c>
      <c r="C58" s="17"/>
      <c r="D58" s="17"/>
      <c r="E58" s="17"/>
    </row>
    <row r="59" spans="1:5" ht="30" customHeight="1" thickTop="1" thickBot="1" x14ac:dyDescent="0.35">
      <c r="A59" s="26" t="s">
        <v>88</v>
      </c>
      <c r="B59" s="21"/>
      <c r="C59" s="17"/>
      <c r="D59" s="17"/>
      <c r="E59" s="17"/>
    </row>
    <row r="60" spans="1:5" ht="17.100000000000001" customHeight="1" thickTop="1" thickBot="1" x14ac:dyDescent="0.35">
      <c r="A60" s="22" t="s">
        <v>51</v>
      </c>
      <c r="B60" s="21">
        <v>1160</v>
      </c>
      <c r="C60" s="27">
        <f>C61+C62+C64</f>
        <v>0</v>
      </c>
      <c r="D60" s="27">
        <f>D61+D62+D64</f>
        <v>0</v>
      </c>
      <c r="E60" s="17"/>
    </row>
    <row r="61" spans="1:5" ht="17.100000000000001" customHeight="1" thickTop="1" thickBot="1" x14ac:dyDescent="0.35">
      <c r="A61" s="22" t="s">
        <v>52</v>
      </c>
      <c r="B61" s="21">
        <v>1161</v>
      </c>
      <c r="C61" s="17"/>
      <c r="D61" s="17"/>
      <c r="E61" s="17"/>
    </row>
    <row r="62" spans="1:5" ht="17.100000000000001" customHeight="1" thickTop="1" thickBot="1" x14ac:dyDescent="0.35">
      <c r="A62" s="22" t="s">
        <v>53</v>
      </c>
      <c r="B62" s="21">
        <v>1162</v>
      </c>
      <c r="C62" s="17"/>
      <c r="D62" s="17"/>
      <c r="E62" s="17"/>
    </row>
    <row r="63" spans="1:5" ht="17.100000000000001" customHeight="1" thickTop="1" thickBot="1" x14ac:dyDescent="0.35">
      <c r="A63" s="22" t="s">
        <v>54</v>
      </c>
      <c r="B63" s="21">
        <v>1163</v>
      </c>
      <c r="C63" s="17"/>
      <c r="D63" s="17"/>
      <c r="E63" s="17"/>
    </row>
    <row r="64" spans="1:5" ht="17.100000000000001" customHeight="1" thickTop="1" thickBot="1" x14ac:dyDescent="0.35">
      <c r="A64" s="22" t="s">
        <v>55</v>
      </c>
      <c r="B64" s="21">
        <v>1164</v>
      </c>
      <c r="C64" s="17"/>
      <c r="D64" s="17"/>
      <c r="E64" s="17"/>
    </row>
    <row r="65" spans="1:5" ht="17.100000000000001" customHeight="1" thickTop="1" thickBot="1" x14ac:dyDescent="0.35">
      <c r="A65" s="22" t="s">
        <v>56</v>
      </c>
      <c r="B65" s="21">
        <v>1165</v>
      </c>
      <c r="C65" s="17"/>
      <c r="D65" s="17"/>
      <c r="E65" s="17"/>
    </row>
    <row r="66" spans="1:5" ht="17.100000000000001" customHeight="1" thickTop="1" thickBot="1" x14ac:dyDescent="0.35">
      <c r="A66" s="22" t="s">
        <v>57</v>
      </c>
      <c r="B66" s="21"/>
      <c r="C66" s="17"/>
      <c r="D66" s="17"/>
      <c r="E66" s="17"/>
    </row>
    <row r="67" spans="1:5" ht="17.100000000000001" customHeight="1" thickTop="1" thickBot="1" x14ac:dyDescent="0.35">
      <c r="A67" s="22" t="s">
        <v>58</v>
      </c>
      <c r="B67" s="21">
        <v>1170</v>
      </c>
      <c r="C67" s="17"/>
      <c r="D67" s="17"/>
      <c r="E67" s="17"/>
    </row>
    <row r="68" spans="1:5" ht="17.100000000000001" customHeight="1" thickTop="1" thickBot="1" x14ac:dyDescent="0.35">
      <c r="A68" s="22" t="s">
        <v>59</v>
      </c>
      <c r="B68" s="21">
        <v>1175</v>
      </c>
      <c r="C68" s="17"/>
      <c r="D68" s="17"/>
      <c r="E68" s="17"/>
    </row>
    <row r="69" spans="1:5" ht="17.100000000000001" customHeight="1" thickTop="1" thickBot="1" x14ac:dyDescent="0.35">
      <c r="A69" s="22" t="s">
        <v>60</v>
      </c>
      <c r="B69" s="21">
        <v>1176</v>
      </c>
      <c r="C69" s="17"/>
      <c r="D69" s="17"/>
      <c r="E69" s="17"/>
    </row>
    <row r="70" spans="1:5" ht="17.100000000000001" customHeight="1" thickTop="1" thickBot="1" x14ac:dyDescent="0.35">
      <c r="A70" s="22" t="s">
        <v>61</v>
      </c>
      <c r="B70" s="21">
        <v>1177</v>
      </c>
      <c r="C70" s="17"/>
      <c r="D70" s="17"/>
      <c r="E70" s="17"/>
    </row>
    <row r="71" spans="1:5" ht="17.100000000000001" customHeight="1" thickTop="1" thickBot="1" x14ac:dyDescent="0.35">
      <c r="A71" s="22" t="s">
        <v>62</v>
      </c>
      <c r="B71" s="21">
        <v>1180</v>
      </c>
      <c r="C71" s="17"/>
      <c r="D71" s="17"/>
      <c r="E71" s="17"/>
    </row>
    <row r="72" spans="1:5" ht="17.100000000000001" customHeight="1" thickTop="1" thickBot="1" x14ac:dyDescent="0.35">
      <c r="A72" s="24" t="s">
        <v>63</v>
      </c>
      <c r="B72" s="21">
        <v>1195</v>
      </c>
      <c r="C72" s="27">
        <f>C48+C49+C51+C52+C53+C54+C55+C56+C57+C58+C60+C65+C67+C68+C69+C70+C71</f>
        <v>0</v>
      </c>
      <c r="D72" s="27">
        <f>D48+D49+D51+D52+D53+D54+D55+D56+D57+D58+D60+D65+D67+D68+D69+D70+D71</f>
        <v>0</v>
      </c>
      <c r="E72" s="17"/>
    </row>
    <row r="73" spans="1:5" ht="17.100000000000001" customHeight="1" thickTop="1" thickBot="1" x14ac:dyDescent="0.35">
      <c r="A73" s="24" t="s">
        <v>89</v>
      </c>
      <c r="B73" s="21">
        <v>1200</v>
      </c>
      <c r="C73" s="17"/>
      <c r="D73" s="17"/>
      <c r="E73" s="17"/>
    </row>
    <row r="74" spans="1:5" ht="20.25" thickTop="1" thickBot="1" x14ac:dyDescent="0.35">
      <c r="A74" s="28" t="s">
        <v>64</v>
      </c>
      <c r="B74" s="29">
        <v>1300</v>
      </c>
      <c r="C74" s="30">
        <f>C46+C72+C73</f>
        <v>287157.42000000027</v>
      </c>
      <c r="D74" s="30">
        <f>D46+D72+D73</f>
        <v>0</v>
      </c>
      <c r="E74" s="17"/>
    </row>
    <row r="75" spans="1:5" ht="14.25" thickTop="1" thickBot="1" x14ac:dyDescent="0.25"/>
    <row r="76" spans="1:5" ht="13.5" thickTop="1" x14ac:dyDescent="0.2">
      <c r="A76" s="46" t="s">
        <v>65</v>
      </c>
      <c r="B76" s="48" t="s">
        <v>19</v>
      </c>
      <c r="C76" s="12" t="s">
        <v>20</v>
      </c>
      <c r="D76" s="12" t="s">
        <v>21</v>
      </c>
      <c r="E76" s="50" t="s">
        <v>22</v>
      </c>
    </row>
    <row r="77" spans="1:5" ht="24.75" thickBot="1" x14ac:dyDescent="0.25">
      <c r="A77" s="47"/>
      <c r="B77" s="49"/>
      <c r="C77" s="13" t="s">
        <v>24</v>
      </c>
      <c r="D77" s="13" t="s">
        <v>85</v>
      </c>
      <c r="E77" s="51"/>
    </row>
    <row r="78" spans="1:5" ht="20.25" thickTop="1" thickBot="1" x14ac:dyDescent="0.35">
      <c r="A78" s="31">
        <v>1</v>
      </c>
      <c r="B78" s="15">
        <v>2</v>
      </c>
      <c r="C78" s="16">
        <v>3</v>
      </c>
      <c r="D78" s="16">
        <v>4</v>
      </c>
      <c r="E78" s="17"/>
    </row>
    <row r="79" spans="1:5" ht="21.75" customHeight="1" thickTop="1" thickBot="1" x14ac:dyDescent="0.35">
      <c r="A79" s="32" t="s">
        <v>66</v>
      </c>
      <c r="B79" s="19"/>
      <c r="C79" s="33"/>
      <c r="D79" s="33"/>
      <c r="E79" s="17"/>
    </row>
    <row r="80" spans="1:5" ht="18.95" customHeight="1" thickTop="1" thickBot="1" x14ac:dyDescent="0.35">
      <c r="A80" s="34" t="s">
        <v>90</v>
      </c>
      <c r="B80" s="21">
        <v>1400</v>
      </c>
      <c r="C80" s="17">
        <f>C31</f>
        <v>1401886.33</v>
      </c>
      <c r="D80" s="17"/>
      <c r="E80" s="17"/>
    </row>
    <row r="81" spans="1:6" ht="18.95" customHeight="1" thickTop="1" thickBot="1" x14ac:dyDescent="0.35">
      <c r="A81" s="34" t="s">
        <v>67</v>
      </c>
      <c r="B81" s="21">
        <v>1410</v>
      </c>
      <c r="C81" s="17"/>
      <c r="D81" s="17"/>
      <c r="E81" s="17"/>
    </row>
    <row r="82" spans="1:6" ht="18.95" customHeight="1" thickTop="1" thickBot="1" x14ac:dyDescent="0.35">
      <c r="A82" s="34" t="s">
        <v>68</v>
      </c>
      <c r="B82" s="21">
        <v>1420</v>
      </c>
      <c r="C82" s="17">
        <f>F82</f>
        <v>-1114728.9099999997</v>
      </c>
      <c r="D82" s="17"/>
      <c r="E82" s="17"/>
      <c r="F82" s="35">
        <f>C74-C80</f>
        <v>-1114728.9099999997</v>
      </c>
    </row>
    <row r="83" spans="1:6" ht="18.95" customHeight="1" thickTop="1" thickBot="1" x14ac:dyDescent="0.35">
      <c r="A83" s="34" t="s">
        <v>69</v>
      </c>
      <c r="B83" s="21">
        <v>1430</v>
      </c>
      <c r="C83" s="17"/>
      <c r="D83" s="17"/>
      <c r="E83" s="17"/>
    </row>
    <row r="84" spans="1:6" ht="18.95" customHeight="1" thickTop="1" thickBot="1" x14ac:dyDescent="0.35">
      <c r="A84" s="36" t="s">
        <v>70</v>
      </c>
      <c r="B84" s="21">
        <v>1440</v>
      </c>
      <c r="C84" s="17"/>
      <c r="D84" s="17"/>
      <c r="E84" s="17"/>
    </row>
    <row r="85" spans="1:6" ht="18.95" customHeight="1" thickTop="1" thickBot="1" x14ac:dyDescent="0.35">
      <c r="A85" s="37" t="s">
        <v>71</v>
      </c>
      <c r="B85" s="38">
        <v>1450</v>
      </c>
      <c r="C85" s="17"/>
      <c r="D85" s="39"/>
      <c r="E85" s="17"/>
    </row>
    <row r="86" spans="1:6" ht="18.95" customHeight="1" thickTop="1" thickBot="1" x14ac:dyDescent="0.35">
      <c r="A86" s="40" t="s">
        <v>38</v>
      </c>
      <c r="B86" s="38">
        <v>1495</v>
      </c>
      <c r="C86" s="39">
        <f>C80+C81+C82+C83+C84+C85</f>
        <v>287157.42000000039</v>
      </c>
      <c r="D86" s="39">
        <f>D80+D81+D82+D83+D84+D85</f>
        <v>0</v>
      </c>
      <c r="E86" s="17"/>
    </row>
    <row r="87" spans="1:6" ht="20.25" thickTop="1" thickBot="1" x14ac:dyDescent="0.35">
      <c r="A87" s="25" t="s">
        <v>72</v>
      </c>
      <c r="B87" s="19"/>
      <c r="C87" s="17"/>
      <c r="D87" s="17"/>
      <c r="E87" s="17"/>
    </row>
    <row r="88" spans="1:6" ht="18.95" customHeight="1" thickTop="1" thickBot="1" x14ac:dyDescent="0.35">
      <c r="A88" s="34" t="s">
        <v>73</v>
      </c>
      <c r="B88" s="21"/>
      <c r="C88" s="17"/>
      <c r="D88" s="17"/>
      <c r="E88" s="17"/>
    </row>
    <row r="89" spans="1:6" ht="18.95" customHeight="1" thickTop="1" thickBot="1" x14ac:dyDescent="0.35">
      <c r="A89" s="34" t="s">
        <v>74</v>
      </c>
      <c r="B89" s="41">
        <v>1500</v>
      </c>
      <c r="C89" s="39"/>
      <c r="D89" s="39"/>
      <c r="E89" s="17"/>
    </row>
    <row r="90" spans="1:6" ht="18.95" customHeight="1" thickTop="1" thickBot="1" x14ac:dyDescent="0.35">
      <c r="A90" s="34" t="s">
        <v>75</v>
      </c>
      <c r="B90" s="41">
        <v>1510</v>
      </c>
      <c r="C90" s="39"/>
      <c r="D90" s="39"/>
      <c r="E90" s="17"/>
    </row>
    <row r="91" spans="1:6" ht="18.95" customHeight="1" thickTop="1" thickBot="1" x14ac:dyDescent="0.35">
      <c r="A91" s="34" t="s">
        <v>91</v>
      </c>
      <c r="B91" s="41">
        <v>1520</v>
      </c>
      <c r="C91" s="39"/>
      <c r="D91" s="39"/>
      <c r="E91" s="17"/>
    </row>
    <row r="92" spans="1:6" ht="18.95" customHeight="1" thickTop="1" thickBot="1" x14ac:dyDescent="0.35">
      <c r="A92" s="34" t="s">
        <v>92</v>
      </c>
      <c r="B92" s="41">
        <v>1530</v>
      </c>
      <c r="C92" s="39"/>
      <c r="D92" s="39"/>
      <c r="E92" s="17"/>
    </row>
    <row r="93" spans="1:6" ht="18.95" customHeight="1" thickTop="1" thickBot="1" x14ac:dyDescent="0.35">
      <c r="A93" s="20" t="s">
        <v>93</v>
      </c>
      <c r="B93" s="41"/>
      <c r="C93" s="39"/>
      <c r="D93" s="39"/>
      <c r="E93" s="17"/>
    </row>
    <row r="94" spans="1:6" ht="18.95" customHeight="1" thickTop="1" thickBot="1" x14ac:dyDescent="0.35">
      <c r="A94" s="22" t="s">
        <v>43</v>
      </c>
      <c r="B94" s="21">
        <v>1540</v>
      </c>
      <c r="C94" s="17"/>
      <c r="D94" s="17"/>
      <c r="E94" s="17"/>
    </row>
    <row r="95" spans="1:6" ht="18.95" customHeight="1" thickTop="1" thickBot="1" x14ac:dyDescent="0.35">
      <c r="A95" s="26" t="s">
        <v>44</v>
      </c>
      <c r="B95" s="21">
        <v>1545</v>
      </c>
      <c r="C95" s="17"/>
      <c r="D95" s="17"/>
      <c r="E95" s="17"/>
    </row>
    <row r="96" spans="1:6" ht="18.95" customHeight="1" thickTop="1" thickBot="1" x14ac:dyDescent="0.35">
      <c r="A96" s="22" t="s">
        <v>76</v>
      </c>
      <c r="B96" s="21">
        <v>1550</v>
      </c>
      <c r="C96" s="17"/>
      <c r="D96" s="17"/>
      <c r="E96" s="17"/>
    </row>
    <row r="97" spans="1:5" ht="18.95" customHeight="1" thickTop="1" thickBot="1" x14ac:dyDescent="0.35">
      <c r="A97" s="22" t="s">
        <v>46</v>
      </c>
      <c r="B97" s="21">
        <v>1555</v>
      </c>
      <c r="C97" s="17"/>
      <c r="D97" s="17"/>
      <c r="E97" s="17"/>
    </row>
    <row r="98" spans="1:5" ht="18.95" customHeight="1" thickTop="1" thickBot="1" x14ac:dyDescent="0.35">
      <c r="A98" s="22" t="s">
        <v>77</v>
      </c>
      <c r="B98" s="21">
        <v>1560</v>
      </c>
      <c r="C98" s="17"/>
      <c r="D98" s="17"/>
      <c r="E98" s="17"/>
    </row>
    <row r="99" spans="1:5" ht="18.95" customHeight="1" thickTop="1" thickBot="1" x14ac:dyDescent="0.35">
      <c r="A99" s="22" t="s">
        <v>47</v>
      </c>
      <c r="B99" s="21">
        <v>1565</v>
      </c>
      <c r="C99" s="17"/>
      <c r="D99" s="17"/>
      <c r="E99" s="17"/>
    </row>
    <row r="100" spans="1:5" ht="18.95" customHeight="1" thickTop="1" thickBot="1" x14ac:dyDescent="0.35">
      <c r="A100" s="22" t="s">
        <v>48</v>
      </c>
      <c r="B100" s="21">
        <v>1570</v>
      </c>
      <c r="C100" s="17"/>
      <c r="D100" s="17"/>
      <c r="E100" s="17"/>
    </row>
    <row r="101" spans="1:5" ht="18.95" customHeight="1" thickTop="1" thickBot="1" x14ac:dyDescent="0.35">
      <c r="A101" s="22" t="s">
        <v>94</v>
      </c>
      <c r="B101" s="21">
        <v>1575</v>
      </c>
      <c r="C101" s="17"/>
      <c r="D101" s="17"/>
      <c r="E101" s="17"/>
    </row>
    <row r="102" spans="1:5" ht="18.95" customHeight="1" thickTop="1" thickBot="1" x14ac:dyDescent="0.35">
      <c r="A102" s="24" t="s">
        <v>63</v>
      </c>
      <c r="B102" s="21">
        <v>1595</v>
      </c>
      <c r="C102" s="17">
        <f>C89+C90+C91+C92+C94+C95+C96+C97+C98+C99+C100+C101</f>
        <v>0</v>
      </c>
      <c r="D102" s="17">
        <f>D89+D90+D91+D92+D94+D95+D96+D97+D98+D99+D100+D101</f>
        <v>0</v>
      </c>
      <c r="E102" s="17"/>
    </row>
    <row r="103" spans="1:5" ht="20.25" thickTop="1" thickBot="1" x14ac:dyDescent="0.35">
      <c r="A103" s="42" t="s">
        <v>78</v>
      </c>
      <c r="B103" s="19">
        <v>1600</v>
      </c>
      <c r="C103" s="27"/>
      <c r="D103" s="27"/>
      <c r="E103" s="17"/>
    </row>
    <row r="104" spans="1:5" ht="18.95" customHeight="1" thickTop="1" thickBot="1" x14ac:dyDescent="0.35">
      <c r="A104" s="42" t="s">
        <v>79</v>
      </c>
      <c r="B104" s="19">
        <v>1700</v>
      </c>
      <c r="C104" s="27"/>
      <c r="D104" s="27"/>
      <c r="E104" s="17"/>
    </row>
    <row r="105" spans="1:5" ht="20.25" thickTop="1" thickBot="1" x14ac:dyDescent="0.35">
      <c r="A105" s="28" t="s">
        <v>64</v>
      </c>
      <c r="B105" s="29">
        <v>1800</v>
      </c>
      <c r="C105" s="30">
        <f>C86+C102+C103+C104</f>
        <v>287157.42000000039</v>
      </c>
      <c r="D105" s="30">
        <f>D86+D102+D103+D104</f>
        <v>0</v>
      </c>
      <c r="E105" s="17"/>
    </row>
    <row r="106" spans="1:5" ht="18.75" thickTop="1" x14ac:dyDescent="0.25">
      <c r="C106" s="43"/>
      <c r="D106" s="44"/>
    </row>
    <row r="107" spans="1:5" ht="18" x14ac:dyDescent="0.25">
      <c r="A107" t="s">
        <v>80</v>
      </c>
      <c r="C107" s="6" t="s">
        <v>81</v>
      </c>
      <c r="D107" s="44"/>
    </row>
    <row r="108" spans="1:5" ht="18" x14ac:dyDescent="0.25">
      <c r="C108" s="43"/>
      <c r="D108" s="44"/>
    </row>
    <row r="109" spans="1:5" ht="18" x14ac:dyDescent="0.25">
      <c r="A109" t="s">
        <v>82</v>
      </c>
      <c r="C109" s="6" t="s">
        <v>83</v>
      </c>
      <c r="D109" s="44"/>
    </row>
  </sheetData>
  <mergeCells count="14">
    <mergeCell ref="A76:A77"/>
    <mergeCell ref="B76:B77"/>
    <mergeCell ref="E76:E77"/>
    <mergeCell ref="C5:D5"/>
    <mergeCell ref="C6:D6"/>
    <mergeCell ref="C7:D7"/>
    <mergeCell ref="C8:D8"/>
    <mergeCell ref="A9:D9"/>
    <mergeCell ref="A10:D10"/>
    <mergeCell ref="A11:D11"/>
    <mergeCell ref="A12:D12"/>
    <mergeCell ref="A26:A27"/>
    <mergeCell ref="B26:B27"/>
    <mergeCell ref="E26:E27"/>
  </mergeCells>
  <pageMargins left="0.19685039370078741" right="0" top="0" bottom="0" header="0.51181102362204722" footer="0.51181102362204722"/>
  <pageSetup paperSize="9" scale="84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</vt:lpstr>
      <vt:lpstr>'2'!Область_печати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PRIME</cp:lastModifiedBy>
  <cp:lastPrinted>2026-06-15T11:18:10Z</cp:lastPrinted>
  <dcterms:created xsi:type="dcterms:W3CDTF">2026-02-24T06:29:41Z</dcterms:created>
  <dcterms:modified xsi:type="dcterms:W3CDTF">2026-06-15T11:18:12Z</dcterms:modified>
</cp:coreProperties>
</file>