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Лист1!$A$1:$I$30</definedName>
  </definedNames>
  <calcPr calcId="114210" fullCalcOnLoad="1"/>
</workbook>
</file>

<file path=xl/calcChain.xml><?xml version="1.0" encoding="utf-8"?>
<calcChain xmlns="http://schemas.openxmlformats.org/spreadsheetml/2006/main">
  <c r="E29" i="1"/>
  <c r="F29"/>
  <c r="G29"/>
  <c r="H29"/>
  <c r="I29"/>
  <c r="D29"/>
  <c r="I26"/>
  <c r="I27"/>
  <c r="I28"/>
  <c r="H26"/>
  <c r="H27"/>
  <c r="H28"/>
  <c r="I24"/>
  <c r="I25"/>
  <c r="H24"/>
  <c r="H25"/>
  <c r="E30"/>
  <c r="F30"/>
  <c r="G30"/>
  <c r="D30"/>
  <c r="I30"/>
  <c r="H30"/>
  <c r="I8"/>
  <c r="I9"/>
  <c r="I10"/>
  <c r="I11"/>
  <c r="I12"/>
  <c r="I13"/>
  <c r="I14"/>
  <c r="I15"/>
  <c r="I16"/>
  <c r="I17"/>
  <c r="I18"/>
  <c r="I19"/>
  <c r="I20"/>
  <c r="I21"/>
  <c r="I22"/>
  <c r="I23"/>
  <c r="H8"/>
  <c r="H9"/>
  <c r="H10"/>
  <c r="H11"/>
  <c r="H12"/>
  <c r="H13"/>
  <c r="H14"/>
  <c r="H15"/>
  <c r="H16"/>
  <c r="H17"/>
  <c r="H18"/>
  <c r="H19"/>
  <c r="H20"/>
  <c r="H21"/>
  <c r="H22"/>
  <c r="H23"/>
  <c r="I7"/>
  <c r="H7"/>
</calcChain>
</file>

<file path=xl/sharedStrings.xml><?xml version="1.0" encoding="utf-8"?>
<sst xmlns="http://schemas.openxmlformats.org/spreadsheetml/2006/main" count="35" uniqueCount="35">
  <si>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</si>
  <si>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</si>
  <si>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</si>
  <si>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</si>
  <si>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</si>
  <si>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</si>
  <si>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</si>
  <si>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</si>
  <si>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</si>
  <si>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</si>
  <si>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</si>
  <si>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</si>
  <si>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</si>
  <si>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</si>
  <si>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</si>
  <si>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</si>
  <si>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</si>
  <si>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</si>
  <si>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</si>
  <si>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</si>
  <si>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</si>
  <si>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</si>
  <si>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</si>
  <si>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</si>
  <si>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</si>
  <si>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Благодійні внески, гранти та дарунки</t>
  </si>
  <si>
    <t>Всього без урахування трансферт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</si>
  <si>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</si>
  <si>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</si>
  <si>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</si>
  <si>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</si>
  <si>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</si>
  <si>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</si>
  <si>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</si>
  <si>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дохідної частини спеціального фонду бюджету Новоодеської міської територіальної громади за січень-червень 2026 року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</si>
</sst>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0.00"/>
    <numFmt numFmtId="165" formatCode="#0.0"/>
    <numFmt numFmtId="166" formatCode="_-* #,##0.0\ _₽_-;\-* #,##0.0\ _₽_-;_-* &quot;-&quot;??\ _₽_-;_-@_-"/>
  </numFmts>
  <fonts count="10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Шрифт текста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/>
    <xf numFmtId="0" fontId="1" fillId="0" borderId="0" xfId="0" applyFont="1" applyAlignment="1"/>
    <xf numFmtId="164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4" fontId="1" fillId="0" borderId="1" xfId="1" applyNumberFormat="1" applyFont="1" applyFill="1" applyBorder="1"/>
    <xf numFmtId="164" fontId="6" fillId="0" borderId="1" xfId="0" applyNumberFormat="1" applyFont="1" applyFill="1" applyBorder="1" applyAlignment="1">
      <alignment horizontal="center"/>
    </xf>
    <xf numFmtId="166" fontId="6" fillId="0" borderId="1" xfId="5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4" fontId="3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/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Финансовый" xfId="5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view="pageBreakPreview" topLeftCell="A4" zoomScaleSheetLayoutView="100" workbookViewId="0">
      <selection activeCell="H29" sqref="H29"/>
    </sheetView>
  </sheetViews>
  <sheetFormatPr defaultRowHeight="12.75"/>
  <cols>
    <col min="1" max="1" width="0.140625" customWidth="1"/>
    <col min="3" max="3" width="38.5703125" customWidth="1"/>
    <col min="4" max="6" width="13.85546875" customWidth="1"/>
    <col min="7" max="7" width="11.85546875" customWidth="1"/>
    <col min="8" max="8" width="12.42578125" customWidth="1"/>
    <col min="9" max="9" width="10.425781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.75" customHeight="1">
      <c r="A2" s="6"/>
      <c r="B2" s="7"/>
      <c r="C2" s="21" t="s">
        <v>34</v>
      </c>
      <c r="D2" s="21"/>
      <c r="E2" s="21"/>
      <c r="F2" s="21"/>
      <c r="G2" s="21"/>
      <c r="H2" s="21"/>
      <c r="I2" s="7"/>
      <c r="J2" s="7"/>
      <c r="K2" s="7"/>
      <c r="L2" s="7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5"/>
      <c r="B5" s="26" t="s">
        <v>1</v>
      </c>
      <c r="C5" s="26" t="s">
        <v>2</v>
      </c>
      <c r="D5" s="19" t="s">
        <v>3</v>
      </c>
      <c r="E5" s="20"/>
      <c r="F5" s="20"/>
      <c r="G5" s="20"/>
      <c r="H5" s="20"/>
      <c r="I5" s="20"/>
      <c r="J5" s="2"/>
      <c r="K5" s="2"/>
      <c r="L5" s="2"/>
    </row>
    <row r="6" spans="1:12" ht="54.75" customHeight="1">
      <c r="A6" s="25"/>
      <c r="B6" s="20"/>
      <c r="C6" s="20"/>
      <c r="D6" s="3" t="s">
        <v>21</v>
      </c>
      <c r="E6" s="3" t="s">
        <v>22</v>
      </c>
      <c r="F6" s="3" t="s">
        <v>23</v>
      </c>
      <c r="G6" s="4" t="s">
        <v>4</v>
      </c>
      <c r="H6" s="4" t="s">
        <v>5</v>
      </c>
      <c r="I6" s="3" t="s">
        <v>24</v>
      </c>
      <c r="J6" s="2"/>
      <c r="K6" s="2"/>
      <c r="L6" s="2"/>
    </row>
    <row r="7" spans="1:12">
      <c r="A7" s="5"/>
      <c r="B7" s="17">
        <v>10000000</v>
      </c>
      <c r="C7" s="17" t="s">
        <v>6</v>
      </c>
      <c r="D7" s="18">
        <v>67500</v>
      </c>
      <c r="E7" s="18">
        <v>67500</v>
      </c>
      <c r="F7" s="18">
        <v>26163</v>
      </c>
      <c r="G7" s="18">
        <v>21135.86</v>
      </c>
      <c r="H7" s="10">
        <f t="shared" ref="H7:H30" si="0">G7-F7</f>
        <v>-5027.1399999999994</v>
      </c>
      <c r="I7" s="11">
        <f t="shared" ref="I7:I30" si="1">IF(F7=0,0,G7/F7*100)</f>
        <v>80.785307495317809</v>
      </c>
      <c r="J7" s="2"/>
      <c r="K7" s="2"/>
      <c r="L7" s="2"/>
    </row>
    <row r="8" spans="1:12">
      <c r="A8" s="5"/>
      <c r="B8" s="5">
        <v>19000000</v>
      </c>
      <c r="C8" s="5" t="s">
        <v>7</v>
      </c>
      <c r="D8" s="16">
        <v>67500</v>
      </c>
      <c r="E8" s="16">
        <v>67500</v>
      </c>
      <c r="F8" s="16">
        <v>26163</v>
      </c>
      <c r="G8" s="16">
        <v>21135.86</v>
      </c>
      <c r="H8" s="8">
        <f t="shared" si="0"/>
        <v>-5027.1399999999994</v>
      </c>
      <c r="I8" s="9">
        <f t="shared" si="1"/>
        <v>80.785307495317809</v>
      </c>
      <c r="J8" s="2"/>
      <c r="K8" s="2"/>
      <c r="L8" s="2"/>
    </row>
    <row r="9" spans="1:12">
      <c r="A9" s="5"/>
      <c r="B9" s="5">
        <v>19010000</v>
      </c>
      <c r="C9" s="5" t="s">
        <v>8</v>
      </c>
      <c r="D9" s="16">
        <v>67500</v>
      </c>
      <c r="E9" s="16">
        <v>67500</v>
      </c>
      <c r="F9" s="16">
        <v>26163</v>
      </c>
      <c r="G9" s="16">
        <v>21135.86</v>
      </c>
      <c r="H9" s="8">
        <f t="shared" si="0"/>
        <v>-5027.1399999999994</v>
      </c>
      <c r="I9" s="9">
        <f t="shared" si="1"/>
        <v>80.785307495317809</v>
      </c>
      <c r="J9" s="2"/>
      <c r="K9" s="2"/>
      <c r="L9" s="2"/>
    </row>
    <row r="10" spans="1:12">
      <c r="A10" s="5"/>
      <c r="B10" s="5">
        <v>19010100</v>
      </c>
      <c r="C10" s="5" t="s">
        <v>9</v>
      </c>
      <c r="D10" s="16">
        <v>28875</v>
      </c>
      <c r="E10" s="16">
        <v>28875</v>
      </c>
      <c r="F10" s="16">
        <v>11752</v>
      </c>
      <c r="G10" s="16">
        <v>9915.4500000000007</v>
      </c>
      <c r="H10" s="8">
        <f t="shared" si="0"/>
        <v>-1836.5499999999993</v>
      </c>
      <c r="I10" s="9">
        <f t="shared" si="1"/>
        <v>84.372447243022478</v>
      </c>
      <c r="J10" s="2"/>
      <c r="K10" s="2"/>
      <c r="L10" s="2"/>
    </row>
    <row r="11" spans="1:12">
      <c r="A11" s="5"/>
      <c r="B11" s="5">
        <v>19010200</v>
      </c>
      <c r="C11" s="5" t="s">
        <v>10</v>
      </c>
      <c r="D11" s="16">
        <v>11970</v>
      </c>
      <c r="E11" s="16">
        <v>11970</v>
      </c>
      <c r="F11" s="16">
        <v>6540</v>
      </c>
      <c r="G11" s="16">
        <v>2698.34</v>
      </c>
      <c r="H11" s="8">
        <f t="shared" si="0"/>
        <v>-3841.66</v>
      </c>
      <c r="I11" s="9">
        <f t="shared" si="1"/>
        <v>41.259021406727832</v>
      </c>
      <c r="J11" s="2"/>
      <c r="K11" s="2"/>
      <c r="L11" s="2"/>
    </row>
    <row r="12" spans="1:12">
      <c r="A12" s="5"/>
      <c r="B12" s="5">
        <v>19010300</v>
      </c>
      <c r="C12" s="5" t="s">
        <v>11</v>
      </c>
      <c r="D12" s="16">
        <v>26655</v>
      </c>
      <c r="E12" s="16">
        <v>26655</v>
      </c>
      <c r="F12" s="16">
        <v>7871</v>
      </c>
      <c r="G12" s="16">
        <v>8522.07</v>
      </c>
      <c r="H12" s="8">
        <f t="shared" si="0"/>
        <v>651.06999999999971</v>
      </c>
      <c r="I12" s="9">
        <f t="shared" si="1"/>
        <v>108.27175708296278</v>
      </c>
      <c r="J12" s="2"/>
      <c r="K12" s="2"/>
      <c r="L12" s="2"/>
    </row>
    <row r="13" spans="1:12">
      <c r="A13" s="5"/>
      <c r="B13" s="17">
        <v>20000000</v>
      </c>
      <c r="C13" s="17" t="s">
        <v>12</v>
      </c>
      <c r="D13" s="18">
        <v>4228360</v>
      </c>
      <c r="E13" s="18">
        <v>4228360</v>
      </c>
      <c r="F13" s="18">
        <v>2114180</v>
      </c>
      <c r="G13" s="18">
        <v>9852516.4900000002</v>
      </c>
      <c r="H13" s="10">
        <f t="shared" si="0"/>
        <v>7738336.4900000002</v>
      </c>
      <c r="I13" s="11">
        <f t="shared" si="1"/>
        <v>466.02070258918349</v>
      </c>
      <c r="J13" s="2"/>
      <c r="K13" s="2"/>
      <c r="L13" s="2"/>
    </row>
    <row r="14" spans="1:12">
      <c r="A14" s="5"/>
      <c r="B14" s="5">
        <v>24000000</v>
      </c>
      <c r="C14" s="5" t="s">
        <v>27</v>
      </c>
      <c r="D14" s="16">
        <v>0</v>
      </c>
      <c r="E14" s="16">
        <v>0</v>
      </c>
      <c r="F14" s="16">
        <v>0</v>
      </c>
      <c r="G14" s="16">
        <v>189517.15</v>
      </c>
      <c r="H14" s="8">
        <f t="shared" si="0"/>
        <v>189517.15</v>
      </c>
      <c r="I14" s="9">
        <f t="shared" si="1"/>
        <v>0</v>
      </c>
      <c r="J14" s="2"/>
      <c r="K14" s="2"/>
      <c r="L14" s="2"/>
    </row>
    <row r="15" spans="1:12">
      <c r="A15" s="5"/>
      <c r="B15" s="5">
        <v>24060000</v>
      </c>
      <c r="C15" s="5" t="s">
        <v>28</v>
      </c>
      <c r="D15" s="16">
        <v>0</v>
      </c>
      <c r="E15" s="16">
        <v>0</v>
      </c>
      <c r="F15" s="16">
        <v>0</v>
      </c>
      <c r="G15" s="16">
        <v>189517.15</v>
      </c>
      <c r="H15" s="8">
        <f t="shared" si="0"/>
        <v>189517.15</v>
      </c>
      <c r="I15" s="9">
        <f t="shared" si="1"/>
        <v>0</v>
      </c>
      <c r="J15" s="2"/>
      <c r="K15" s="2"/>
      <c r="L15" s="2"/>
    </row>
    <row r="16" spans="1:12">
      <c r="A16" s="5"/>
      <c r="B16" s="5">
        <v>24062100</v>
      </c>
      <c r="C16" s="5" t="s">
        <v>29</v>
      </c>
      <c r="D16" s="16">
        <v>0</v>
      </c>
      <c r="E16" s="16">
        <v>0</v>
      </c>
      <c r="F16" s="16">
        <v>0</v>
      </c>
      <c r="G16" s="16">
        <v>189517.15</v>
      </c>
      <c r="H16" s="8">
        <f t="shared" si="0"/>
        <v>189517.15</v>
      </c>
      <c r="I16" s="9">
        <f t="shared" si="1"/>
        <v>0</v>
      </c>
      <c r="J16" s="2"/>
      <c r="K16" s="2"/>
      <c r="L16" s="2"/>
    </row>
    <row r="17" spans="1:12">
      <c r="A17" s="5"/>
      <c r="B17" s="5">
        <v>25000000</v>
      </c>
      <c r="C17" s="5" t="s">
        <v>13</v>
      </c>
      <c r="D17" s="16">
        <v>4228360</v>
      </c>
      <c r="E17" s="16">
        <v>4228360</v>
      </c>
      <c r="F17" s="16">
        <v>2114180</v>
      </c>
      <c r="G17" s="16">
        <v>9662999.3399999999</v>
      </c>
      <c r="H17" s="8">
        <f t="shared" si="0"/>
        <v>7548819.3399999999</v>
      </c>
      <c r="I17" s="9">
        <f t="shared" si="1"/>
        <v>457.05660539783742</v>
      </c>
      <c r="J17" s="2"/>
      <c r="K17" s="2"/>
      <c r="L17" s="2"/>
    </row>
    <row r="18" spans="1:12">
      <c r="A18" s="5"/>
      <c r="B18" s="5">
        <v>25010000</v>
      </c>
      <c r="C18" s="5" t="s">
        <v>14</v>
      </c>
      <c r="D18" s="16">
        <v>3578360</v>
      </c>
      <c r="E18" s="16">
        <v>3578360</v>
      </c>
      <c r="F18" s="16">
        <v>1789180</v>
      </c>
      <c r="G18" s="16">
        <v>572706.92000000004</v>
      </c>
      <c r="H18" s="8">
        <f t="shared" si="0"/>
        <v>-1216473.08</v>
      </c>
      <c r="I18" s="9">
        <f t="shared" si="1"/>
        <v>32.009463553136072</v>
      </c>
      <c r="J18" s="2"/>
      <c r="K18" s="2"/>
      <c r="L18" s="2"/>
    </row>
    <row r="19" spans="1:12">
      <c r="A19" s="5"/>
      <c r="B19" s="5">
        <v>25010100</v>
      </c>
      <c r="C19" s="5" t="s">
        <v>15</v>
      </c>
      <c r="D19" s="16">
        <v>3368060</v>
      </c>
      <c r="E19" s="16">
        <v>3368060</v>
      </c>
      <c r="F19" s="16">
        <v>1684030</v>
      </c>
      <c r="G19" s="16">
        <v>434363.22</v>
      </c>
      <c r="H19" s="8">
        <f t="shared" si="0"/>
        <v>-1249666.78</v>
      </c>
      <c r="I19" s="9">
        <f t="shared" si="1"/>
        <v>25.793080883357185</v>
      </c>
      <c r="J19" s="2"/>
      <c r="K19" s="2"/>
      <c r="L19" s="2"/>
    </row>
    <row r="20" spans="1:12">
      <c r="A20" s="5"/>
      <c r="B20" s="5">
        <v>25010300</v>
      </c>
      <c r="C20" s="5" t="s">
        <v>16</v>
      </c>
      <c r="D20" s="16">
        <v>180300</v>
      </c>
      <c r="E20" s="16">
        <v>180300</v>
      </c>
      <c r="F20" s="16">
        <v>90150</v>
      </c>
      <c r="G20" s="16">
        <v>123344.46</v>
      </c>
      <c r="H20" s="8">
        <f t="shared" si="0"/>
        <v>33194.460000000006</v>
      </c>
      <c r="I20" s="9">
        <f t="shared" si="1"/>
        <v>136.82136439267887</v>
      </c>
      <c r="J20" s="2"/>
      <c r="K20" s="2"/>
      <c r="L20" s="2"/>
    </row>
    <row r="21" spans="1:12">
      <c r="A21" s="5"/>
      <c r="B21" s="5">
        <v>25010400</v>
      </c>
      <c r="C21" s="5" t="s">
        <v>17</v>
      </c>
      <c r="D21" s="16">
        <v>30000</v>
      </c>
      <c r="E21" s="16">
        <v>30000</v>
      </c>
      <c r="F21" s="16">
        <v>15000</v>
      </c>
      <c r="G21" s="16">
        <v>14999.24</v>
      </c>
      <c r="H21" s="8">
        <f t="shared" si="0"/>
        <v>-0.76000000000021828</v>
      </c>
      <c r="I21" s="9">
        <f t="shared" si="1"/>
        <v>99.994933333333336</v>
      </c>
      <c r="J21" s="2"/>
      <c r="K21" s="2"/>
      <c r="L21" s="2"/>
    </row>
    <row r="22" spans="1:12">
      <c r="A22" s="5"/>
      <c r="B22" s="5">
        <v>25020000</v>
      </c>
      <c r="C22" s="5" t="s">
        <v>18</v>
      </c>
      <c r="D22" s="16">
        <v>650000</v>
      </c>
      <c r="E22" s="16">
        <v>650000</v>
      </c>
      <c r="F22" s="16">
        <v>325000</v>
      </c>
      <c r="G22" s="16">
        <v>9090292.4199999999</v>
      </c>
      <c r="H22" s="8">
        <f t="shared" si="0"/>
        <v>8765292.4199999999</v>
      </c>
      <c r="I22" s="9">
        <f t="shared" si="1"/>
        <v>2797.0130523076923</v>
      </c>
      <c r="J22" s="2"/>
      <c r="K22" s="2"/>
      <c r="L22" s="2"/>
    </row>
    <row r="23" spans="1:12">
      <c r="A23" s="5"/>
      <c r="B23" s="5">
        <v>25020100</v>
      </c>
      <c r="C23" s="5" t="s">
        <v>25</v>
      </c>
      <c r="D23" s="16">
        <v>0</v>
      </c>
      <c r="E23" s="16">
        <v>0</v>
      </c>
      <c r="F23" s="16">
        <v>0</v>
      </c>
      <c r="G23" s="16">
        <v>4806460.53</v>
      </c>
      <c r="H23" s="8">
        <f t="shared" si="0"/>
        <v>4806460.53</v>
      </c>
      <c r="I23" s="9">
        <f t="shared" si="1"/>
        <v>0</v>
      </c>
      <c r="J23" s="2"/>
      <c r="K23" s="2"/>
      <c r="L23" s="2"/>
    </row>
    <row r="24" spans="1:12">
      <c r="A24" s="5"/>
      <c r="B24" s="5">
        <v>25020200</v>
      </c>
      <c r="C24" s="5" t="s">
        <v>19</v>
      </c>
      <c r="D24" s="16">
        <v>650000</v>
      </c>
      <c r="E24" s="16">
        <v>650000</v>
      </c>
      <c r="F24" s="16">
        <v>325000</v>
      </c>
      <c r="G24" s="16">
        <v>4283831.8899999997</v>
      </c>
      <c r="H24" s="8">
        <f t="shared" si="0"/>
        <v>3958831.8899999997</v>
      </c>
      <c r="I24" s="9">
        <f t="shared" si="1"/>
        <v>1318.1021199999998</v>
      </c>
      <c r="J24" s="2"/>
      <c r="K24" s="2"/>
      <c r="L24" s="2"/>
    </row>
    <row r="25" spans="1:12">
      <c r="A25" s="5"/>
      <c r="B25" s="17">
        <v>30000000</v>
      </c>
      <c r="C25" s="17" t="s">
        <v>30</v>
      </c>
      <c r="D25" s="18">
        <v>0</v>
      </c>
      <c r="E25" s="18">
        <v>25500</v>
      </c>
      <c r="F25" s="18">
        <v>25500</v>
      </c>
      <c r="G25" s="18">
        <v>74506.69</v>
      </c>
      <c r="H25" s="10">
        <f t="shared" si="0"/>
        <v>49006.69</v>
      </c>
      <c r="I25" s="11">
        <f t="shared" si="1"/>
        <v>292.18309803921574</v>
      </c>
      <c r="J25" s="2"/>
      <c r="K25" s="2"/>
      <c r="L25" s="2"/>
    </row>
    <row r="26" spans="1:12">
      <c r="A26" s="5"/>
      <c r="B26" s="5">
        <v>33000000</v>
      </c>
      <c r="C26" s="5" t="s">
        <v>31</v>
      </c>
      <c r="D26" s="16">
        <v>0</v>
      </c>
      <c r="E26" s="16">
        <v>25500</v>
      </c>
      <c r="F26" s="16">
        <v>25500</v>
      </c>
      <c r="G26" s="16">
        <v>74506.69</v>
      </c>
      <c r="H26" s="8">
        <f t="shared" si="0"/>
        <v>49006.69</v>
      </c>
      <c r="I26" s="9">
        <f t="shared" si="1"/>
        <v>292.18309803921574</v>
      </c>
      <c r="J26" s="2"/>
      <c r="K26" s="2"/>
      <c r="L26" s="2"/>
    </row>
    <row r="27" spans="1:12">
      <c r="A27" s="5"/>
      <c r="B27" s="5">
        <v>33010000</v>
      </c>
      <c r="C27" s="5" t="s">
        <v>32</v>
      </c>
      <c r="D27" s="16">
        <v>0</v>
      </c>
      <c r="E27" s="16">
        <v>25500</v>
      </c>
      <c r="F27" s="16">
        <v>25500</v>
      </c>
      <c r="G27" s="16">
        <v>74506.69</v>
      </c>
      <c r="H27" s="8">
        <f t="shared" si="0"/>
        <v>49006.69</v>
      </c>
      <c r="I27" s="9">
        <f t="shared" si="1"/>
        <v>292.18309803921574</v>
      </c>
      <c r="J27" s="2"/>
      <c r="K27" s="2"/>
      <c r="L27" s="2"/>
    </row>
    <row r="28" spans="1:12" ht="13.5" customHeight="1">
      <c r="A28" s="5"/>
      <c r="B28" s="5">
        <v>33010100</v>
      </c>
      <c r="C28" s="5" t="s">
        <v>33</v>
      </c>
      <c r="D28" s="16">
        <v>0</v>
      </c>
      <c r="E28" s="16">
        <v>25500</v>
      </c>
      <c r="F28" s="16">
        <v>25500</v>
      </c>
      <c r="G28" s="16">
        <v>74506.69</v>
      </c>
      <c r="H28" s="8">
        <f t="shared" si="0"/>
        <v>49006.69</v>
      </c>
      <c r="I28" s="9">
        <f t="shared" si="1"/>
        <v>292.18309803921574</v>
      </c>
      <c r="J28" s="2"/>
      <c r="K28" s="2"/>
      <c r="L28" s="2"/>
    </row>
    <row r="29" spans="1:12">
      <c r="A29" s="22" t="s">
        <v>26</v>
      </c>
      <c r="B29" s="23"/>
      <c r="C29" s="23"/>
      <c r="D29" s="12">
        <f>D7+D13+D25</f>
        <v>4295860</v>
      </c>
      <c r="E29" s="12">
        <f>E7+E13+E25</f>
        <v>4321360</v>
      </c>
      <c r="F29" s="12">
        <f>F7+F13+F25</f>
        <v>2165843</v>
      </c>
      <c r="G29" s="12">
        <f>G7+G13+G25</f>
        <v>9948159.0399999991</v>
      </c>
      <c r="H29" s="13">
        <f t="shared" si="0"/>
        <v>7782316.0399999991</v>
      </c>
      <c r="I29" s="14">
        <f t="shared" si="1"/>
        <v>459.32041426825486</v>
      </c>
      <c r="J29" s="2"/>
      <c r="K29" s="2"/>
      <c r="L29" s="2"/>
    </row>
    <row r="30" spans="1:12">
      <c r="A30" s="24" t="s">
        <v>20</v>
      </c>
      <c r="B30" s="23"/>
      <c r="C30" s="23"/>
      <c r="D30" s="12">
        <f>D29</f>
        <v>4295860</v>
      </c>
      <c r="E30" s="12">
        <f>E29</f>
        <v>4321360</v>
      </c>
      <c r="F30" s="12">
        <f>F29</f>
        <v>2165843</v>
      </c>
      <c r="G30" s="12">
        <f>G29</f>
        <v>9948159.0399999991</v>
      </c>
      <c r="H30" s="13">
        <f t="shared" si="0"/>
        <v>7782316.0399999991</v>
      </c>
      <c r="I30" s="15">
        <f t="shared" si="1"/>
        <v>459.32041426825486</v>
      </c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</sheetData>
  <mergeCells count="7">
    <mergeCell ref="D5:I5"/>
    <mergeCell ref="C2:H2"/>
    <mergeCell ref="A29:C29"/>
    <mergeCell ref="A30:C30"/>
    <mergeCell ref="A5:A6"/>
    <mergeCell ref="B5:B6"/>
    <mergeCell ref="C5:C6"/>
  </mergeCells>
  <phoneticPr fontId="7" type="noConversion"/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2026-02-10T09:15:44Z</cp:lastPrinted>
  <dcterms:created xsi:type="dcterms:W3CDTF">2023-12-07T09:38:46Z</dcterms:created>
  <dcterms:modified xsi:type="dcterms:W3CDTF">2026-07-01T12:16:29Z</dcterms:modified>
</cp:coreProperties>
</file>