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definedNames>
    <definedName name="_xlnm.Print_Titles" localSheetId="0">Лист1!$A:$C</definedName>
    <definedName name="_xlnm.Print_Area" localSheetId="0">Лист1!$A$1:$I$95</definedName>
  </definedNames>
  <calcPr calcId="114210" fullCalcOnLoad="1"/>
</workbook>
</file>

<file path=xl/calcChain.xml><?xml version="1.0" encoding="utf-8"?>
<calcChain xmlns="http://schemas.openxmlformats.org/spreadsheetml/2006/main">
  <c r="I83" i="1"/>
  <c r="I84"/>
  <c r="I85"/>
  <c r="I86"/>
  <c r="I87"/>
  <c r="I88"/>
  <c r="I89"/>
  <c r="I90"/>
  <c r="I91"/>
  <c r="H83"/>
  <c r="H84"/>
  <c r="H85"/>
  <c r="H86"/>
  <c r="H87"/>
  <c r="H88"/>
  <c r="H89"/>
  <c r="H90"/>
  <c r="H91"/>
  <c r="E94"/>
  <c r="E95"/>
  <c r="F94"/>
  <c r="F95"/>
  <c r="G94"/>
  <c r="G95"/>
  <c r="D94"/>
  <c r="D95"/>
  <c r="I94"/>
  <c r="I95"/>
  <c r="H94"/>
  <c r="H95"/>
  <c r="I92"/>
  <c r="I93"/>
  <c r="H92"/>
  <c r="H93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7"/>
  <c r="I7"/>
</calcChain>
</file>

<file path=xl/sharedStrings.xml><?xml version="1.0" encoding="utf-8"?>
<sst xmlns="http://schemas.openxmlformats.org/spreadsheetml/2006/main" count="100" uniqueCount="97">
  <si>
    <t>грн.</t>
  </si>
  <si>
    <t>ККД</t>
  </si>
  <si>
    <t>Доходи</t>
  </si>
  <si>
    <t>1455000000 - Бюджет Новоодеської мiської територiальної громади</t>
  </si>
  <si>
    <t>Факт</t>
  </si>
  <si>
    <t>+/-</t>
  </si>
  <si>
    <t>Всього без урахування трансферт</t>
  </si>
  <si>
    <t>Всього</t>
  </si>
  <si>
    <t>Початковий річний план</t>
  </si>
  <si>
    <t>Уточнений річний план</t>
  </si>
  <si>
    <t>Уточнений план за період</t>
  </si>
  <si>
    <t>% виконання звітного періоду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</si>
  <si>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</si>
  <si>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</si>
  <si>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</si>
  <si>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</si>
  <si>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</si>
  <si>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</si>
  <si>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</si>
  <si>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</si>
  <si>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</si>
  <si>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</si>
  <si>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</si>
  <si>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</si>
  <si>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</si>
  <si>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</si>
  <si>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</si>
  <si>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</si>
  <si>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</si>
  <si>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</si>
  <si>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</si>
  <si>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</si>
  <si>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</si>
  <si>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</si>
  <si>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</si>
  <si>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</si>
  <si>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</si>
  <si>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</si>
  <si>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</si>
  <si>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</si>
  <si>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</si>
  <si>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</si>
  <si>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</si>
  <si>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</si>
  <si>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</si>
  <si>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Орендна плата за земельні ділянки сільськогосподарського призначення державної власності, передані в оренду відповідно до статті 120-1 Земельного кодексу України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</si>
  <si>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</si>
  <si>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</si>
  <si>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</si>
  <si>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</si>
  <si>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</si>
  <si>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</si>
  <si>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</si>
  <si>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</si>
  <si>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</si>
  <si>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</si>
  <si>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</si>
  <si>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</si>
  <si>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</si>
  <si>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</si>
  <si>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</si>
  <si>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</si>
  <si>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</si>
  <si>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</si>
  <si>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</si>
  <si>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</si>
  <si>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</si>
  <si>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</si>
  <si>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</si>
  <si>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</si>
  <si>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</si>
  <si>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</si>
  <si>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</si>
  <si>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</si>
  <si>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</si>
  <si>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</si>
  <si>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</si>
  <si>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</si>
  <si>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</si>
  <si>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</si>
  <si>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</si>
  <si>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</si>
  <si>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</si>
  <si>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</si>
  <si>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</si>
  <si>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</si>
  <si>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</si>
  <si>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</si>
  <si>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</si>
  <si>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</si>
  <si>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</si>
  <si>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</si>
  <si>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</si>
  <si>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</si>
  <si>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Інші дотації з місцевого бюджету</t>
  </si>
  <si>
    <t>Аналіз виконання дохідної частини загального фонду бюджету Новоодеської міської територіальної громади за січень-серпень 2026 року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</si>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</sst>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#0.0"/>
  </numFmts>
  <fonts count="10"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Шрифт текста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2" fontId="0" fillId="0" borderId="0" xfId="0" applyNumberFormat="1"/>
    <xf numFmtId="164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165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164" fontId="7" fillId="2" borderId="1" xfId="0" applyNumberFormat="1" applyFont="1" applyFill="1" applyBorder="1"/>
    <xf numFmtId="0" fontId="6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1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5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view="pageBreakPreview" topLeftCell="A91" zoomScaleSheetLayoutView="100" workbookViewId="0">
      <selection activeCell="I103" sqref="I103"/>
    </sheetView>
  </sheetViews>
  <sheetFormatPr defaultRowHeight="12.75"/>
  <cols>
    <col min="1" max="1" width="0.140625" customWidth="1"/>
    <col min="2" max="2" width="10.140625" bestFit="1" customWidth="1"/>
    <col min="3" max="3" width="36.42578125" customWidth="1"/>
    <col min="4" max="6" width="13.85546875" customWidth="1"/>
    <col min="7" max="7" width="13.28515625" bestFit="1" customWidth="1"/>
    <col min="8" max="8" width="11.42578125" bestFit="1" customWidth="1"/>
    <col min="9" max="9" width="10.285156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8" customHeight="1">
      <c r="A2" s="1"/>
      <c r="B2" s="1"/>
      <c r="C2" s="21" t="s">
        <v>95</v>
      </c>
      <c r="D2" s="21"/>
      <c r="E2" s="21"/>
      <c r="F2" s="21"/>
      <c r="G2" s="21"/>
      <c r="H2" s="21"/>
      <c r="I2" s="1"/>
      <c r="J2" s="1"/>
      <c r="K2" s="1"/>
      <c r="L2" s="1"/>
    </row>
    <row r="3" spans="1:12" ht="18.7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>
      <c r="A4" s="2"/>
      <c r="B4" s="2"/>
      <c r="C4" s="2"/>
      <c r="D4" s="2"/>
      <c r="E4" s="2"/>
      <c r="F4" s="2"/>
      <c r="G4" s="2" t="s">
        <v>0</v>
      </c>
      <c r="H4" s="2"/>
      <c r="I4" s="2"/>
      <c r="J4" s="2"/>
      <c r="K4" s="2"/>
      <c r="L4" s="2"/>
    </row>
    <row r="5" spans="1:12">
      <c r="A5" s="28"/>
      <c r="B5" s="29" t="s">
        <v>1</v>
      </c>
      <c r="C5" s="29" t="s">
        <v>2</v>
      </c>
      <c r="D5" s="31" t="s">
        <v>3</v>
      </c>
      <c r="E5" s="30"/>
      <c r="F5" s="30"/>
      <c r="G5" s="30"/>
      <c r="H5" s="30"/>
      <c r="I5" s="30"/>
      <c r="J5" s="2"/>
      <c r="K5" s="2"/>
      <c r="L5" s="2"/>
    </row>
    <row r="6" spans="1:12" ht="52.5" customHeight="1">
      <c r="A6" s="28"/>
      <c r="B6" s="30"/>
      <c r="C6" s="30"/>
      <c r="D6" s="3" t="s">
        <v>8</v>
      </c>
      <c r="E6" s="3" t="s">
        <v>9</v>
      </c>
      <c r="F6" s="3" t="s">
        <v>10</v>
      </c>
      <c r="G6" s="4" t="s">
        <v>4</v>
      </c>
      <c r="H6" s="4" t="s">
        <v>5</v>
      </c>
      <c r="I6" s="3" t="s">
        <v>11</v>
      </c>
      <c r="J6" s="2"/>
      <c r="K6" s="2"/>
      <c r="L6" s="2"/>
    </row>
    <row r="7" spans="1:12" s="6" customFormat="1">
      <c r="A7" s="12"/>
      <c r="B7" s="18">
        <v>10000000</v>
      </c>
      <c r="C7" s="19" t="s">
        <v>12</v>
      </c>
      <c r="D7" s="20">
        <v>145083333</v>
      </c>
      <c r="E7" s="20">
        <v>151777565</v>
      </c>
      <c r="F7" s="20">
        <v>97722012</v>
      </c>
      <c r="G7" s="20">
        <v>100804432.02000001</v>
      </c>
      <c r="H7" s="10">
        <f t="shared" ref="H7:H70" si="0">G7-F7</f>
        <v>3082420.0200000107</v>
      </c>
      <c r="I7" s="11">
        <f t="shared" ref="I7:I70" si="1">IF(F7=0,0,G7/F7*100)</f>
        <v>103.1542740032819</v>
      </c>
      <c r="J7" s="5"/>
      <c r="K7" s="5"/>
      <c r="L7" s="5"/>
    </row>
    <row r="8" spans="1:12" s="6" customFormat="1" ht="25.5">
      <c r="A8" s="12"/>
      <c r="B8" s="15">
        <v>11000000</v>
      </c>
      <c r="C8" s="16" t="s">
        <v>13</v>
      </c>
      <c r="D8" s="17">
        <v>79658982</v>
      </c>
      <c r="E8" s="17">
        <v>79658982</v>
      </c>
      <c r="F8" s="17">
        <v>47604131</v>
      </c>
      <c r="G8" s="17">
        <v>48687658.610000007</v>
      </c>
      <c r="H8" s="8">
        <f t="shared" si="0"/>
        <v>1083527.6100000069</v>
      </c>
      <c r="I8" s="9">
        <f t="shared" si="1"/>
        <v>102.27612097361889</v>
      </c>
      <c r="J8" s="5"/>
      <c r="K8" s="5"/>
      <c r="L8" s="5"/>
    </row>
    <row r="9" spans="1:12" s="6" customFormat="1">
      <c r="A9" s="12"/>
      <c r="B9" s="15">
        <v>11010000</v>
      </c>
      <c r="C9" s="16" t="s">
        <v>14</v>
      </c>
      <c r="D9" s="17">
        <v>79508982</v>
      </c>
      <c r="E9" s="17">
        <v>79508982</v>
      </c>
      <c r="F9" s="17">
        <v>47460731</v>
      </c>
      <c r="G9" s="17">
        <v>48545968.610000007</v>
      </c>
      <c r="H9" s="8">
        <f t="shared" si="0"/>
        <v>1085237.6100000069</v>
      </c>
      <c r="I9" s="9">
        <f t="shared" si="1"/>
        <v>102.2866011271508</v>
      </c>
      <c r="J9" s="5"/>
      <c r="K9" s="5"/>
      <c r="L9" s="5"/>
    </row>
    <row r="10" spans="1:12" s="6" customFormat="1" ht="51">
      <c r="A10" s="12"/>
      <c r="B10" s="15">
        <v>11010100</v>
      </c>
      <c r="C10" s="16" t="s">
        <v>15</v>
      </c>
      <c r="D10" s="17">
        <v>52978479</v>
      </c>
      <c r="E10" s="17">
        <v>52978479</v>
      </c>
      <c r="F10" s="17">
        <v>35000285</v>
      </c>
      <c r="G10" s="17">
        <v>39488143.990000002</v>
      </c>
      <c r="H10" s="8">
        <f t="shared" si="0"/>
        <v>4487858.9900000021</v>
      </c>
      <c r="I10" s="9">
        <f t="shared" si="1"/>
        <v>112.82234984657981</v>
      </c>
      <c r="J10" s="5"/>
      <c r="K10" s="5"/>
      <c r="L10" s="5"/>
    </row>
    <row r="11" spans="1:12" s="6" customFormat="1" ht="51">
      <c r="A11" s="12"/>
      <c r="B11" s="15">
        <v>11010400</v>
      </c>
      <c r="C11" s="16" t="s">
        <v>16</v>
      </c>
      <c r="D11" s="17">
        <v>19186310</v>
      </c>
      <c r="E11" s="17">
        <v>19186310</v>
      </c>
      <c r="F11" s="17">
        <v>9233710</v>
      </c>
      <c r="G11" s="17">
        <v>5437177.6600000001</v>
      </c>
      <c r="H11" s="8">
        <f t="shared" si="0"/>
        <v>-3796532.34</v>
      </c>
      <c r="I11" s="9">
        <f t="shared" si="1"/>
        <v>58.88399852280395</v>
      </c>
      <c r="J11" s="5"/>
      <c r="K11" s="5"/>
      <c r="L11" s="5"/>
    </row>
    <row r="12" spans="1:12" s="6" customFormat="1" ht="38.25">
      <c r="A12" s="12"/>
      <c r="B12" s="15">
        <v>11010500</v>
      </c>
      <c r="C12" s="16" t="s">
        <v>17</v>
      </c>
      <c r="D12" s="17">
        <v>1574273</v>
      </c>
      <c r="E12" s="17">
        <v>1574273</v>
      </c>
      <c r="F12" s="17">
        <v>1013616</v>
      </c>
      <c r="G12" s="17">
        <v>1321844.77</v>
      </c>
      <c r="H12" s="8">
        <f t="shared" si="0"/>
        <v>308228.77</v>
      </c>
      <c r="I12" s="9">
        <f t="shared" si="1"/>
        <v>130.4088303657401</v>
      </c>
      <c r="J12" s="5"/>
      <c r="K12" s="5"/>
      <c r="L12" s="5"/>
    </row>
    <row r="13" spans="1:12" s="6" customFormat="1" ht="38.25">
      <c r="A13" s="12"/>
      <c r="B13" s="15">
        <v>11011300</v>
      </c>
      <c r="C13" s="16" t="s">
        <v>18</v>
      </c>
      <c r="D13" s="17">
        <v>5769920</v>
      </c>
      <c r="E13" s="17">
        <v>5769920</v>
      </c>
      <c r="F13" s="17">
        <v>2213120</v>
      </c>
      <c r="G13" s="17">
        <v>2298802.19</v>
      </c>
      <c r="H13" s="8">
        <f t="shared" si="0"/>
        <v>85682.189999999944</v>
      </c>
      <c r="I13" s="9">
        <f t="shared" si="1"/>
        <v>103.87155644519954</v>
      </c>
      <c r="J13" s="5"/>
      <c r="K13" s="5"/>
      <c r="L13" s="5"/>
    </row>
    <row r="14" spans="1:12" s="6" customFormat="1">
      <c r="A14" s="12"/>
      <c r="B14" s="15">
        <v>11020000</v>
      </c>
      <c r="C14" s="16" t="s">
        <v>19</v>
      </c>
      <c r="D14" s="17">
        <v>150000</v>
      </c>
      <c r="E14" s="17">
        <v>150000</v>
      </c>
      <c r="F14" s="17">
        <v>143400</v>
      </c>
      <c r="G14" s="17">
        <v>141690</v>
      </c>
      <c r="H14" s="8">
        <f t="shared" si="0"/>
        <v>-1710</v>
      </c>
      <c r="I14" s="9">
        <f t="shared" si="1"/>
        <v>98.807531380753133</v>
      </c>
      <c r="J14" s="5"/>
      <c r="K14" s="5"/>
      <c r="L14" s="5"/>
    </row>
    <row r="15" spans="1:12" s="6" customFormat="1" ht="25.5">
      <c r="A15" s="12"/>
      <c r="B15" s="15">
        <v>11020200</v>
      </c>
      <c r="C15" s="16" t="s">
        <v>20</v>
      </c>
      <c r="D15" s="17">
        <v>150000</v>
      </c>
      <c r="E15" s="17">
        <v>150000</v>
      </c>
      <c r="F15" s="17">
        <v>143400</v>
      </c>
      <c r="G15" s="17">
        <v>141690</v>
      </c>
      <c r="H15" s="8">
        <f t="shared" si="0"/>
        <v>-1710</v>
      </c>
      <c r="I15" s="9">
        <f t="shared" si="1"/>
        <v>98.807531380753133</v>
      </c>
      <c r="J15" s="5"/>
      <c r="K15" s="5"/>
      <c r="L15" s="5"/>
    </row>
    <row r="16" spans="1:12" s="6" customFormat="1" ht="25.5">
      <c r="A16" s="12"/>
      <c r="B16" s="15">
        <v>13000000</v>
      </c>
      <c r="C16" s="16" t="s">
        <v>21</v>
      </c>
      <c r="D16" s="17">
        <v>12000</v>
      </c>
      <c r="E16" s="17">
        <v>12000</v>
      </c>
      <c r="F16" s="17">
        <v>8920</v>
      </c>
      <c r="G16" s="17">
        <v>12058.73</v>
      </c>
      <c r="H16" s="8">
        <f t="shared" si="0"/>
        <v>3138.7299999999996</v>
      </c>
      <c r="I16" s="9">
        <f t="shared" si="1"/>
        <v>135.18755605381165</v>
      </c>
      <c r="J16" s="5"/>
      <c r="K16" s="5"/>
      <c r="L16" s="5"/>
    </row>
    <row r="17" spans="1:12" s="6" customFormat="1" ht="25.5">
      <c r="A17" s="12"/>
      <c r="B17" s="15">
        <v>13010000</v>
      </c>
      <c r="C17" s="16" t="s">
        <v>22</v>
      </c>
      <c r="D17" s="17">
        <v>2000</v>
      </c>
      <c r="E17" s="17">
        <v>2000</v>
      </c>
      <c r="F17" s="17">
        <v>1340</v>
      </c>
      <c r="G17" s="17">
        <v>1027</v>
      </c>
      <c r="H17" s="8">
        <f t="shared" si="0"/>
        <v>-313</v>
      </c>
      <c r="I17" s="9">
        <f t="shared" si="1"/>
        <v>76.641791044776113</v>
      </c>
      <c r="J17" s="5"/>
      <c r="K17" s="5"/>
      <c r="L17" s="5"/>
    </row>
    <row r="18" spans="1:12" s="6" customFormat="1" ht="63.75">
      <c r="A18" s="12"/>
      <c r="B18" s="15">
        <v>13010200</v>
      </c>
      <c r="C18" s="16" t="s">
        <v>23</v>
      </c>
      <c r="D18" s="17">
        <v>2000</v>
      </c>
      <c r="E18" s="17">
        <v>2000</v>
      </c>
      <c r="F18" s="17">
        <v>1340</v>
      </c>
      <c r="G18" s="17">
        <v>1027</v>
      </c>
      <c r="H18" s="8">
        <f t="shared" si="0"/>
        <v>-313</v>
      </c>
      <c r="I18" s="9">
        <f t="shared" si="1"/>
        <v>76.641791044776113</v>
      </c>
      <c r="J18" s="5"/>
      <c r="K18" s="5"/>
      <c r="L18" s="5"/>
    </row>
    <row r="19" spans="1:12" s="6" customFormat="1" ht="25.5">
      <c r="A19" s="12"/>
      <c r="B19" s="15">
        <v>13030000</v>
      </c>
      <c r="C19" s="16" t="s">
        <v>24</v>
      </c>
      <c r="D19" s="17">
        <v>10000</v>
      </c>
      <c r="E19" s="17">
        <v>10000</v>
      </c>
      <c r="F19" s="17">
        <v>7580</v>
      </c>
      <c r="G19" s="17">
        <v>11031.73</v>
      </c>
      <c r="H19" s="8">
        <f t="shared" si="0"/>
        <v>3451.7299999999996</v>
      </c>
      <c r="I19" s="9">
        <f t="shared" si="1"/>
        <v>145.53733509234829</v>
      </c>
      <c r="J19" s="5"/>
      <c r="K19" s="5"/>
      <c r="L19" s="5"/>
    </row>
    <row r="20" spans="1:12" s="6" customFormat="1" ht="63.75">
      <c r="A20" s="12"/>
      <c r="B20" s="15">
        <v>13030100</v>
      </c>
      <c r="C20" s="16" t="s">
        <v>25</v>
      </c>
      <c r="D20" s="17">
        <v>10000</v>
      </c>
      <c r="E20" s="17">
        <v>10000</v>
      </c>
      <c r="F20" s="17">
        <v>7580</v>
      </c>
      <c r="G20" s="17">
        <v>11031.73</v>
      </c>
      <c r="H20" s="8">
        <f t="shared" si="0"/>
        <v>3451.7299999999996</v>
      </c>
      <c r="I20" s="9">
        <f t="shared" si="1"/>
        <v>145.53733509234829</v>
      </c>
      <c r="J20" s="5"/>
      <c r="K20" s="5"/>
      <c r="L20" s="5"/>
    </row>
    <row r="21" spans="1:12" s="6" customFormat="1">
      <c r="A21" s="12"/>
      <c r="B21" s="15">
        <v>14000000</v>
      </c>
      <c r="C21" s="16" t="s">
        <v>26</v>
      </c>
      <c r="D21" s="17">
        <v>20274989</v>
      </c>
      <c r="E21" s="17">
        <v>22399901</v>
      </c>
      <c r="F21" s="17">
        <v>14613117</v>
      </c>
      <c r="G21" s="17">
        <v>15637576.139999999</v>
      </c>
      <c r="H21" s="8">
        <f t="shared" si="0"/>
        <v>1024459.1399999987</v>
      </c>
      <c r="I21" s="9">
        <f t="shared" si="1"/>
        <v>107.01054497818636</v>
      </c>
      <c r="J21" s="5"/>
      <c r="K21" s="5"/>
      <c r="L21" s="5"/>
    </row>
    <row r="22" spans="1:12" s="6" customFormat="1" ht="25.5">
      <c r="A22" s="12"/>
      <c r="B22" s="15">
        <v>14020000</v>
      </c>
      <c r="C22" s="16" t="s">
        <v>27</v>
      </c>
      <c r="D22" s="17">
        <v>1130000</v>
      </c>
      <c r="E22" s="17">
        <v>1130000</v>
      </c>
      <c r="F22" s="17">
        <v>769698</v>
      </c>
      <c r="G22" s="17">
        <v>809957.77</v>
      </c>
      <c r="H22" s="8">
        <f t="shared" si="0"/>
        <v>40259.770000000019</v>
      </c>
      <c r="I22" s="9">
        <f t="shared" si="1"/>
        <v>105.23059303778885</v>
      </c>
      <c r="J22" s="5"/>
      <c r="K22" s="5"/>
      <c r="L22" s="5"/>
    </row>
    <row r="23" spans="1:12" s="6" customFormat="1">
      <c r="A23" s="12"/>
      <c r="B23" s="15">
        <v>14021900</v>
      </c>
      <c r="C23" s="16" t="s">
        <v>28</v>
      </c>
      <c r="D23" s="17">
        <v>1130000</v>
      </c>
      <c r="E23" s="17">
        <v>1130000</v>
      </c>
      <c r="F23" s="17">
        <v>769698</v>
      </c>
      <c r="G23" s="17">
        <v>809957.77</v>
      </c>
      <c r="H23" s="8">
        <f t="shared" si="0"/>
        <v>40259.770000000019</v>
      </c>
      <c r="I23" s="9">
        <f t="shared" si="1"/>
        <v>105.23059303778885</v>
      </c>
      <c r="J23" s="5"/>
      <c r="K23" s="5"/>
      <c r="L23" s="5"/>
    </row>
    <row r="24" spans="1:12" s="6" customFormat="1" ht="38.25">
      <c r="A24" s="12"/>
      <c r="B24" s="15">
        <v>14030000</v>
      </c>
      <c r="C24" s="16" t="s">
        <v>29</v>
      </c>
      <c r="D24" s="17">
        <v>9551589</v>
      </c>
      <c r="E24" s="17">
        <v>11676501</v>
      </c>
      <c r="F24" s="17">
        <v>7738023</v>
      </c>
      <c r="G24" s="17">
        <v>8965993.7400000002</v>
      </c>
      <c r="H24" s="8">
        <f t="shared" si="0"/>
        <v>1227970.7400000002</v>
      </c>
      <c r="I24" s="9">
        <f t="shared" si="1"/>
        <v>115.86930847840593</v>
      </c>
      <c r="J24" s="5"/>
      <c r="K24" s="5"/>
      <c r="L24" s="5"/>
    </row>
    <row r="25" spans="1:12" s="6" customFormat="1">
      <c r="A25" s="12"/>
      <c r="B25" s="15">
        <v>14031900</v>
      </c>
      <c r="C25" s="16" t="s">
        <v>28</v>
      </c>
      <c r="D25" s="17">
        <v>9551589</v>
      </c>
      <c r="E25" s="17">
        <v>11676501</v>
      </c>
      <c r="F25" s="17">
        <v>7738023</v>
      </c>
      <c r="G25" s="17">
        <v>8965993.7400000002</v>
      </c>
      <c r="H25" s="8">
        <f t="shared" si="0"/>
        <v>1227970.7400000002</v>
      </c>
      <c r="I25" s="9">
        <f t="shared" si="1"/>
        <v>115.86930847840593</v>
      </c>
      <c r="J25" s="5"/>
      <c r="K25" s="5"/>
      <c r="L25" s="5"/>
    </row>
    <row r="26" spans="1:12" s="6" customFormat="1" ht="38.25">
      <c r="A26" s="12"/>
      <c r="B26" s="15">
        <v>14040000</v>
      </c>
      <c r="C26" s="16" t="s">
        <v>30</v>
      </c>
      <c r="D26" s="17">
        <v>9593400</v>
      </c>
      <c r="E26" s="17">
        <v>9593400</v>
      </c>
      <c r="F26" s="17">
        <v>6105396</v>
      </c>
      <c r="G26" s="17">
        <v>5861624.6299999999</v>
      </c>
      <c r="H26" s="8">
        <f t="shared" si="0"/>
        <v>-243771.37000000011</v>
      </c>
      <c r="I26" s="9">
        <f t="shared" si="1"/>
        <v>96.007279953667208</v>
      </c>
      <c r="J26" s="5"/>
      <c r="K26" s="5"/>
      <c r="L26" s="5"/>
    </row>
    <row r="27" spans="1:12" s="6" customFormat="1" ht="102">
      <c r="A27" s="12"/>
      <c r="B27" s="15">
        <v>14040100</v>
      </c>
      <c r="C27" s="16" t="s">
        <v>31</v>
      </c>
      <c r="D27" s="17">
        <v>6488400</v>
      </c>
      <c r="E27" s="17">
        <v>6488400</v>
      </c>
      <c r="F27" s="17">
        <v>4113505</v>
      </c>
      <c r="G27" s="17">
        <v>3908936.77</v>
      </c>
      <c r="H27" s="8">
        <f t="shared" si="0"/>
        <v>-204568.22999999998</v>
      </c>
      <c r="I27" s="9">
        <f t="shared" si="1"/>
        <v>95.026911842820169</v>
      </c>
      <c r="J27" s="5"/>
      <c r="K27" s="5"/>
      <c r="L27" s="5"/>
    </row>
    <row r="28" spans="1:12" s="6" customFormat="1" ht="76.5">
      <c r="A28" s="12"/>
      <c r="B28" s="15">
        <v>14040200</v>
      </c>
      <c r="C28" s="16" t="s">
        <v>32</v>
      </c>
      <c r="D28" s="17">
        <v>3105000</v>
      </c>
      <c r="E28" s="17">
        <v>3105000</v>
      </c>
      <c r="F28" s="17">
        <v>1991891</v>
      </c>
      <c r="G28" s="17">
        <v>1952687.86</v>
      </c>
      <c r="H28" s="8">
        <f t="shared" si="0"/>
        <v>-39203.139999999898</v>
      </c>
      <c r="I28" s="9">
        <f t="shared" si="1"/>
        <v>98.031863189301021</v>
      </c>
      <c r="J28" s="5"/>
      <c r="K28" s="5"/>
      <c r="L28" s="5"/>
    </row>
    <row r="29" spans="1:12" s="6" customFormat="1" ht="38.25">
      <c r="A29" s="12"/>
      <c r="B29" s="15">
        <v>18000000</v>
      </c>
      <c r="C29" s="16" t="s">
        <v>33</v>
      </c>
      <c r="D29" s="17">
        <v>45137362</v>
      </c>
      <c r="E29" s="17">
        <v>49706682</v>
      </c>
      <c r="F29" s="17">
        <v>35495844</v>
      </c>
      <c r="G29" s="17">
        <v>36467138.540000007</v>
      </c>
      <c r="H29" s="8">
        <f t="shared" si="0"/>
        <v>971294.54000000656</v>
      </c>
      <c r="I29" s="9">
        <f t="shared" si="1"/>
        <v>102.73636130472066</v>
      </c>
      <c r="J29" s="5"/>
      <c r="K29" s="5"/>
      <c r="L29" s="5"/>
    </row>
    <row r="30" spans="1:12" s="6" customFormat="1">
      <c r="A30" s="12"/>
      <c r="B30" s="15">
        <v>18010000</v>
      </c>
      <c r="C30" s="16" t="s">
        <v>34</v>
      </c>
      <c r="D30" s="17">
        <v>16977059</v>
      </c>
      <c r="E30" s="17">
        <v>17902729</v>
      </c>
      <c r="F30" s="17">
        <v>13410740</v>
      </c>
      <c r="G30" s="17">
        <v>14003774.010000002</v>
      </c>
      <c r="H30" s="8">
        <f t="shared" si="0"/>
        <v>593034.01000000164</v>
      </c>
      <c r="I30" s="9">
        <f t="shared" si="1"/>
        <v>104.42208267403589</v>
      </c>
      <c r="J30" s="5"/>
      <c r="K30" s="5"/>
      <c r="L30" s="5"/>
    </row>
    <row r="31" spans="1:12" s="6" customFormat="1" ht="51">
      <c r="A31" s="12"/>
      <c r="B31" s="15">
        <v>18010100</v>
      </c>
      <c r="C31" s="16" t="s">
        <v>35</v>
      </c>
      <c r="D31" s="17">
        <v>50250</v>
      </c>
      <c r="E31" s="17">
        <v>50250</v>
      </c>
      <c r="F31" s="17">
        <v>33458</v>
      </c>
      <c r="G31" s="17">
        <v>31396.2</v>
      </c>
      <c r="H31" s="8">
        <f t="shared" si="0"/>
        <v>-2061.7999999999993</v>
      </c>
      <c r="I31" s="9">
        <f t="shared" si="1"/>
        <v>93.837647199473977</v>
      </c>
      <c r="J31" s="5"/>
      <c r="K31" s="5"/>
      <c r="L31" s="5"/>
    </row>
    <row r="32" spans="1:12" s="6" customFormat="1" ht="51">
      <c r="A32" s="12"/>
      <c r="B32" s="15">
        <v>18010200</v>
      </c>
      <c r="C32" s="16" t="s">
        <v>36</v>
      </c>
      <c r="D32" s="17">
        <v>538704</v>
      </c>
      <c r="E32" s="17">
        <v>538704</v>
      </c>
      <c r="F32" s="17">
        <v>301569</v>
      </c>
      <c r="G32" s="17">
        <v>102561.19</v>
      </c>
      <c r="H32" s="8">
        <f t="shared" si="0"/>
        <v>-199007.81</v>
      </c>
      <c r="I32" s="9">
        <f t="shared" si="1"/>
        <v>34.009195242216542</v>
      </c>
      <c r="J32" s="5"/>
      <c r="K32" s="5"/>
      <c r="L32" s="5"/>
    </row>
    <row r="33" spans="1:12" s="6" customFormat="1" ht="51">
      <c r="A33" s="12"/>
      <c r="B33" s="15">
        <v>18010300</v>
      </c>
      <c r="C33" s="16" t="s">
        <v>37</v>
      </c>
      <c r="D33" s="17">
        <v>1466478</v>
      </c>
      <c r="E33" s="17">
        <v>1466478</v>
      </c>
      <c r="F33" s="17">
        <v>860828</v>
      </c>
      <c r="G33" s="17">
        <v>724893.08</v>
      </c>
      <c r="H33" s="8">
        <f t="shared" si="0"/>
        <v>-135934.92000000004</v>
      </c>
      <c r="I33" s="9">
        <f t="shared" si="1"/>
        <v>84.208817557049713</v>
      </c>
      <c r="J33" s="5"/>
      <c r="K33" s="5"/>
      <c r="L33" s="5"/>
    </row>
    <row r="34" spans="1:12" s="6" customFormat="1" ht="51">
      <c r="A34" s="12"/>
      <c r="B34" s="15">
        <v>18010400</v>
      </c>
      <c r="C34" s="16" t="s">
        <v>38</v>
      </c>
      <c r="D34" s="17">
        <v>1057900</v>
      </c>
      <c r="E34" s="17">
        <v>1057900</v>
      </c>
      <c r="F34" s="17">
        <v>835939</v>
      </c>
      <c r="G34" s="17">
        <v>942208.43</v>
      </c>
      <c r="H34" s="8">
        <f t="shared" si="0"/>
        <v>106269.43000000005</v>
      </c>
      <c r="I34" s="9">
        <f t="shared" si="1"/>
        <v>112.71258189891846</v>
      </c>
      <c r="J34" s="5"/>
      <c r="K34" s="5"/>
      <c r="L34" s="5"/>
    </row>
    <row r="35" spans="1:12" s="6" customFormat="1">
      <c r="A35" s="12"/>
      <c r="B35" s="15">
        <v>18010500</v>
      </c>
      <c r="C35" s="16" t="s">
        <v>39</v>
      </c>
      <c r="D35" s="17">
        <v>743256</v>
      </c>
      <c r="E35" s="17">
        <v>743256</v>
      </c>
      <c r="F35" s="17">
        <v>530236</v>
      </c>
      <c r="G35" s="17">
        <v>730721.44</v>
      </c>
      <c r="H35" s="8">
        <f t="shared" si="0"/>
        <v>200485.43999999994</v>
      </c>
      <c r="I35" s="9">
        <f t="shared" si="1"/>
        <v>137.81060508905466</v>
      </c>
      <c r="J35" s="5"/>
      <c r="K35" s="5"/>
      <c r="L35" s="5"/>
    </row>
    <row r="36" spans="1:12" s="6" customFormat="1">
      <c r="A36" s="12"/>
      <c r="B36" s="15">
        <v>18010600</v>
      </c>
      <c r="C36" s="16" t="s">
        <v>40</v>
      </c>
      <c r="D36" s="17">
        <v>7298084</v>
      </c>
      <c r="E36" s="17">
        <v>8223754</v>
      </c>
      <c r="F36" s="17">
        <v>6491030</v>
      </c>
      <c r="G36" s="17">
        <v>8123706.9000000004</v>
      </c>
      <c r="H36" s="8">
        <f t="shared" si="0"/>
        <v>1632676.9000000004</v>
      </c>
      <c r="I36" s="9">
        <f t="shared" si="1"/>
        <v>125.15281704136325</v>
      </c>
      <c r="J36" s="5"/>
      <c r="K36" s="5"/>
      <c r="L36" s="5"/>
    </row>
    <row r="37" spans="1:12" s="6" customFormat="1">
      <c r="A37" s="12"/>
      <c r="B37" s="15">
        <v>18010700</v>
      </c>
      <c r="C37" s="16" t="s">
        <v>41</v>
      </c>
      <c r="D37" s="17">
        <v>3876000</v>
      </c>
      <c r="E37" s="17">
        <v>3876000</v>
      </c>
      <c r="F37" s="17">
        <v>3159687</v>
      </c>
      <c r="G37" s="17">
        <v>2816952.29</v>
      </c>
      <c r="H37" s="8">
        <f t="shared" si="0"/>
        <v>-342734.70999999996</v>
      </c>
      <c r="I37" s="9">
        <f t="shared" si="1"/>
        <v>89.152890460352566</v>
      </c>
      <c r="J37" s="5"/>
      <c r="K37" s="5"/>
      <c r="L37" s="5"/>
    </row>
    <row r="38" spans="1:12" s="6" customFormat="1">
      <c r="A38" s="12"/>
      <c r="B38" s="15">
        <v>18010900</v>
      </c>
      <c r="C38" s="16" t="s">
        <v>42</v>
      </c>
      <c r="D38" s="17">
        <v>1455376</v>
      </c>
      <c r="E38" s="17">
        <v>1455376</v>
      </c>
      <c r="F38" s="17">
        <v>870657</v>
      </c>
      <c r="G38" s="17">
        <v>411901.72</v>
      </c>
      <c r="H38" s="8">
        <f t="shared" si="0"/>
        <v>-458755.28</v>
      </c>
      <c r="I38" s="9">
        <f t="shared" si="1"/>
        <v>47.309298610130043</v>
      </c>
      <c r="J38" s="5"/>
      <c r="K38" s="5"/>
      <c r="L38" s="5"/>
    </row>
    <row r="39" spans="1:12" s="6" customFormat="1">
      <c r="A39" s="12"/>
      <c r="B39" s="15">
        <v>18011000</v>
      </c>
      <c r="C39" s="16" t="s">
        <v>43</v>
      </c>
      <c r="D39" s="17">
        <v>25000</v>
      </c>
      <c r="E39" s="17">
        <v>25000</v>
      </c>
      <c r="F39" s="17">
        <v>12500</v>
      </c>
      <c r="G39" s="17">
        <v>27083.33</v>
      </c>
      <c r="H39" s="8">
        <f t="shared" si="0"/>
        <v>14583.330000000002</v>
      </c>
      <c r="I39" s="9">
        <f t="shared" si="1"/>
        <v>216.66664</v>
      </c>
      <c r="J39" s="5"/>
      <c r="K39" s="5"/>
      <c r="L39" s="5"/>
    </row>
    <row r="40" spans="1:12" s="6" customFormat="1">
      <c r="A40" s="12"/>
      <c r="B40" s="15">
        <v>18011100</v>
      </c>
      <c r="C40" s="16" t="s">
        <v>44</v>
      </c>
      <c r="D40" s="17">
        <v>50000</v>
      </c>
      <c r="E40" s="17">
        <v>50000</v>
      </c>
      <c r="F40" s="17">
        <v>37500</v>
      </c>
      <c r="G40" s="17">
        <v>50315.27</v>
      </c>
      <c r="H40" s="8">
        <f t="shared" si="0"/>
        <v>12815.269999999997</v>
      </c>
      <c r="I40" s="9">
        <f t="shared" si="1"/>
        <v>134.17405333333332</v>
      </c>
      <c r="J40" s="5"/>
      <c r="K40" s="5"/>
      <c r="L40" s="5"/>
    </row>
    <row r="41" spans="1:12" s="6" customFormat="1" ht="63.75">
      <c r="A41" s="12"/>
      <c r="B41" s="15">
        <v>18011200</v>
      </c>
      <c r="C41" s="16" t="s">
        <v>45</v>
      </c>
      <c r="D41" s="17">
        <v>416011</v>
      </c>
      <c r="E41" s="17">
        <v>416011</v>
      </c>
      <c r="F41" s="17">
        <v>277336</v>
      </c>
      <c r="G41" s="17">
        <v>42034.16</v>
      </c>
      <c r="H41" s="8">
        <f t="shared" si="0"/>
        <v>-235301.84</v>
      </c>
      <c r="I41" s="9">
        <f t="shared" si="1"/>
        <v>15.156402342285173</v>
      </c>
      <c r="J41" s="5"/>
      <c r="K41" s="5"/>
      <c r="L41" s="5"/>
    </row>
    <row r="42" spans="1:12" s="6" customFormat="1">
      <c r="A42" s="12"/>
      <c r="B42" s="15">
        <v>18030000</v>
      </c>
      <c r="C42" s="16" t="s">
        <v>46</v>
      </c>
      <c r="D42" s="17">
        <v>11800</v>
      </c>
      <c r="E42" s="17">
        <v>11800</v>
      </c>
      <c r="F42" s="17">
        <v>8850</v>
      </c>
      <c r="G42" s="17">
        <v>9049</v>
      </c>
      <c r="H42" s="8">
        <f t="shared" si="0"/>
        <v>199</v>
      </c>
      <c r="I42" s="9">
        <f t="shared" si="1"/>
        <v>102.24858757062148</v>
      </c>
      <c r="J42" s="5"/>
      <c r="K42" s="5"/>
      <c r="L42" s="5"/>
    </row>
    <row r="43" spans="1:12" s="6" customFormat="1" ht="25.5">
      <c r="A43" s="12"/>
      <c r="B43" s="15">
        <v>18030200</v>
      </c>
      <c r="C43" s="16" t="s">
        <v>47</v>
      </c>
      <c r="D43" s="17">
        <v>11800</v>
      </c>
      <c r="E43" s="17">
        <v>11800</v>
      </c>
      <c r="F43" s="17">
        <v>8850</v>
      </c>
      <c r="G43" s="17">
        <v>9049</v>
      </c>
      <c r="H43" s="8">
        <f t="shared" si="0"/>
        <v>199</v>
      </c>
      <c r="I43" s="9">
        <f t="shared" si="1"/>
        <v>102.24858757062148</v>
      </c>
      <c r="J43" s="5"/>
      <c r="K43" s="5"/>
      <c r="L43" s="5"/>
    </row>
    <row r="44" spans="1:12" s="6" customFormat="1">
      <c r="A44" s="12"/>
      <c r="B44" s="15">
        <v>18050000</v>
      </c>
      <c r="C44" s="16" t="s">
        <v>48</v>
      </c>
      <c r="D44" s="17">
        <v>28148503</v>
      </c>
      <c r="E44" s="17">
        <v>31792153</v>
      </c>
      <c r="F44" s="17">
        <v>22076254</v>
      </c>
      <c r="G44" s="17">
        <v>22454315.530000001</v>
      </c>
      <c r="H44" s="8">
        <f t="shared" si="0"/>
        <v>378061.53000000119</v>
      </c>
      <c r="I44" s="9">
        <f t="shared" si="1"/>
        <v>101.71252573013521</v>
      </c>
      <c r="J44" s="5"/>
      <c r="K44" s="5"/>
      <c r="L44" s="5"/>
    </row>
    <row r="45" spans="1:12" s="6" customFormat="1">
      <c r="A45" s="12"/>
      <c r="B45" s="15">
        <v>18050300</v>
      </c>
      <c r="C45" s="16" t="s">
        <v>49</v>
      </c>
      <c r="D45" s="17">
        <v>2515860</v>
      </c>
      <c r="E45" s="17">
        <v>2515860</v>
      </c>
      <c r="F45" s="17">
        <v>1940391</v>
      </c>
      <c r="G45" s="17">
        <v>994592.17</v>
      </c>
      <c r="H45" s="8">
        <f t="shared" si="0"/>
        <v>-945798.83</v>
      </c>
      <c r="I45" s="9">
        <f t="shared" si="1"/>
        <v>51.257306903608601</v>
      </c>
      <c r="J45" s="5"/>
      <c r="K45" s="5"/>
      <c r="L45" s="5"/>
    </row>
    <row r="46" spans="1:12" s="6" customFormat="1">
      <c r="A46" s="12"/>
      <c r="B46" s="15">
        <v>18050400</v>
      </c>
      <c r="C46" s="16" t="s">
        <v>50</v>
      </c>
      <c r="D46" s="17">
        <v>15295403</v>
      </c>
      <c r="E46" s="17">
        <v>16183003</v>
      </c>
      <c r="F46" s="17">
        <v>10959955</v>
      </c>
      <c r="G46" s="17">
        <v>12115929.699999999</v>
      </c>
      <c r="H46" s="8">
        <f t="shared" si="0"/>
        <v>1155974.6999999993</v>
      </c>
      <c r="I46" s="9">
        <f t="shared" si="1"/>
        <v>110.54725772140488</v>
      </c>
      <c r="J46" s="5"/>
      <c r="K46" s="5"/>
      <c r="L46" s="5"/>
    </row>
    <row r="47" spans="1:12" s="6" customFormat="1" ht="76.5">
      <c r="A47" s="12"/>
      <c r="B47" s="15">
        <v>18050500</v>
      </c>
      <c r="C47" s="16" t="s">
        <v>51</v>
      </c>
      <c r="D47" s="17">
        <v>10337240</v>
      </c>
      <c r="E47" s="17">
        <v>13093290</v>
      </c>
      <c r="F47" s="17">
        <v>9175908</v>
      </c>
      <c r="G47" s="17">
        <v>9343793.6600000001</v>
      </c>
      <c r="H47" s="8">
        <f t="shared" si="0"/>
        <v>167885.66000000015</v>
      </c>
      <c r="I47" s="9">
        <f t="shared" si="1"/>
        <v>101.82963538867216</v>
      </c>
      <c r="J47" s="5"/>
      <c r="K47" s="5"/>
      <c r="L47" s="5"/>
    </row>
    <row r="48" spans="1:12" s="6" customFormat="1">
      <c r="A48" s="12"/>
      <c r="B48" s="18">
        <v>20000000</v>
      </c>
      <c r="C48" s="19" t="s">
        <v>52</v>
      </c>
      <c r="D48" s="20">
        <v>1482174</v>
      </c>
      <c r="E48" s="20">
        <v>3085569</v>
      </c>
      <c r="F48" s="20">
        <v>2626556</v>
      </c>
      <c r="G48" s="20">
        <v>2672155.4</v>
      </c>
      <c r="H48" s="10">
        <f t="shared" si="0"/>
        <v>45599.399999999907</v>
      </c>
      <c r="I48" s="11">
        <f t="shared" si="1"/>
        <v>101.73609091144449</v>
      </c>
      <c r="J48" s="5"/>
      <c r="K48" s="5"/>
      <c r="L48" s="5"/>
    </row>
    <row r="49" spans="1:12" s="6" customFormat="1" ht="25.5">
      <c r="A49" s="12"/>
      <c r="B49" s="15">
        <v>21000000</v>
      </c>
      <c r="C49" s="16" t="s">
        <v>53</v>
      </c>
      <c r="D49" s="17">
        <v>210007</v>
      </c>
      <c r="E49" s="17">
        <v>210007</v>
      </c>
      <c r="F49" s="17">
        <v>162425</v>
      </c>
      <c r="G49" s="17">
        <v>231370.55</v>
      </c>
      <c r="H49" s="8">
        <f t="shared" si="0"/>
        <v>68945.549999999988</v>
      </c>
      <c r="I49" s="9">
        <f t="shared" si="1"/>
        <v>142.44762197937507</v>
      </c>
      <c r="J49" s="5"/>
      <c r="K49" s="5"/>
      <c r="L49" s="5"/>
    </row>
    <row r="50" spans="1:12" s="6" customFormat="1" ht="89.25">
      <c r="A50" s="12"/>
      <c r="B50" s="15">
        <v>21010000</v>
      </c>
      <c r="C50" s="16" t="s">
        <v>54</v>
      </c>
      <c r="D50" s="17">
        <v>47000</v>
      </c>
      <c r="E50" s="17">
        <v>47000</v>
      </c>
      <c r="F50" s="17">
        <v>34117</v>
      </c>
      <c r="G50" s="17">
        <v>12022</v>
      </c>
      <c r="H50" s="8">
        <f t="shared" si="0"/>
        <v>-22095</v>
      </c>
      <c r="I50" s="9">
        <f t="shared" si="1"/>
        <v>35.237564850367853</v>
      </c>
      <c r="J50" s="5"/>
      <c r="K50" s="5"/>
      <c r="L50" s="5"/>
    </row>
    <row r="51" spans="1:12" s="6" customFormat="1" ht="51">
      <c r="A51" s="12"/>
      <c r="B51" s="15">
        <v>21010300</v>
      </c>
      <c r="C51" s="16" t="s">
        <v>55</v>
      </c>
      <c r="D51" s="17">
        <v>47000</v>
      </c>
      <c r="E51" s="17">
        <v>47000</v>
      </c>
      <c r="F51" s="17">
        <v>34117</v>
      </c>
      <c r="G51" s="17">
        <v>12022</v>
      </c>
      <c r="H51" s="8">
        <f t="shared" si="0"/>
        <v>-22095</v>
      </c>
      <c r="I51" s="9">
        <f t="shared" si="1"/>
        <v>35.237564850367853</v>
      </c>
      <c r="J51" s="5"/>
      <c r="K51" s="5"/>
      <c r="L51" s="5"/>
    </row>
    <row r="52" spans="1:12" s="6" customFormat="1">
      <c r="A52" s="12"/>
      <c r="B52" s="15">
        <v>21080000</v>
      </c>
      <c r="C52" s="16" t="s">
        <v>56</v>
      </c>
      <c r="D52" s="17">
        <v>163007</v>
      </c>
      <c r="E52" s="17">
        <v>163007</v>
      </c>
      <c r="F52" s="17">
        <v>128308</v>
      </c>
      <c r="G52" s="17">
        <v>219348.55</v>
      </c>
      <c r="H52" s="8">
        <f t="shared" si="0"/>
        <v>91040.549999999988</v>
      </c>
      <c r="I52" s="9">
        <f t="shared" si="1"/>
        <v>170.9546949527699</v>
      </c>
      <c r="J52" s="5"/>
      <c r="K52" s="5"/>
      <c r="L52" s="5"/>
    </row>
    <row r="53" spans="1:12" s="6" customFormat="1">
      <c r="A53" s="12"/>
      <c r="B53" s="15">
        <v>21081100</v>
      </c>
      <c r="C53" s="16" t="s">
        <v>57</v>
      </c>
      <c r="D53" s="17">
        <v>0</v>
      </c>
      <c r="E53" s="17">
        <v>0</v>
      </c>
      <c r="F53" s="17">
        <v>0</v>
      </c>
      <c r="G53" s="17">
        <v>18404.5</v>
      </c>
      <c r="H53" s="8">
        <f t="shared" si="0"/>
        <v>18404.5</v>
      </c>
      <c r="I53" s="9">
        <f t="shared" si="1"/>
        <v>0</v>
      </c>
      <c r="J53" s="5"/>
      <c r="K53" s="5"/>
      <c r="L53" s="5"/>
    </row>
    <row r="54" spans="1:12" s="6" customFormat="1" ht="89.25">
      <c r="A54" s="12"/>
      <c r="B54" s="15">
        <v>21081500</v>
      </c>
      <c r="C54" s="16" t="s">
        <v>92</v>
      </c>
      <c r="D54" s="17">
        <v>0</v>
      </c>
      <c r="E54" s="17">
        <v>0</v>
      </c>
      <c r="F54" s="17">
        <v>0</v>
      </c>
      <c r="G54" s="17">
        <v>120764</v>
      </c>
      <c r="H54" s="8">
        <f t="shared" si="0"/>
        <v>120764</v>
      </c>
      <c r="I54" s="9">
        <f t="shared" si="1"/>
        <v>0</v>
      </c>
      <c r="J54" s="5"/>
      <c r="K54" s="5"/>
      <c r="L54" s="5"/>
    </row>
    <row r="55" spans="1:12" s="6" customFormat="1" ht="63.75">
      <c r="A55" s="12"/>
      <c r="B55" s="15">
        <v>21081700</v>
      </c>
      <c r="C55" s="16" t="s">
        <v>58</v>
      </c>
      <c r="D55" s="17">
        <v>5007</v>
      </c>
      <c r="E55" s="17">
        <v>5007</v>
      </c>
      <c r="F55" s="17">
        <v>3337</v>
      </c>
      <c r="G55" s="17">
        <v>5007.22</v>
      </c>
      <c r="H55" s="8">
        <f t="shared" si="0"/>
        <v>1670.2200000000003</v>
      </c>
      <c r="I55" s="9">
        <f t="shared" si="1"/>
        <v>150.05154330236741</v>
      </c>
      <c r="J55" s="5"/>
      <c r="K55" s="5"/>
      <c r="L55" s="5"/>
    </row>
    <row r="56" spans="1:12" s="6" customFormat="1" ht="51">
      <c r="A56" s="12"/>
      <c r="B56" s="15">
        <v>21081800</v>
      </c>
      <c r="C56" s="16" t="s">
        <v>59</v>
      </c>
      <c r="D56" s="17">
        <v>158000</v>
      </c>
      <c r="E56" s="17">
        <v>158000</v>
      </c>
      <c r="F56" s="17">
        <v>124971</v>
      </c>
      <c r="G56" s="17">
        <v>75172.83</v>
      </c>
      <c r="H56" s="8">
        <f t="shared" si="0"/>
        <v>-49798.17</v>
      </c>
      <c r="I56" s="9">
        <f t="shared" si="1"/>
        <v>60.152219314881052</v>
      </c>
      <c r="J56" s="5"/>
      <c r="K56" s="5"/>
      <c r="L56" s="5"/>
    </row>
    <row r="57" spans="1:12" s="6" customFormat="1" ht="25.5" customHeight="1">
      <c r="A57" s="12"/>
      <c r="B57" s="15">
        <v>22000000</v>
      </c>
      <c r="C57" s="16" t="s">
        <v>60</v>
      </c>
      <c r="D57" s="17">
        <v>1272167</v>
      </c>
      <c r="E57" s="17">
        <v>1272167</v>
      </c>
      <c r="F57" s="17">
        <v>860736</v>
      </c>
      <c r="G57" s="17">
        <v>766710.88</v>
      </c>
      <c r="H57" s="8">
        <f t="shared" si="0"/>
        <v>-94025.12</v>
      </c>
      <c r="I57" s="9">
        <f t="shared" si="1"/>
        <v>89.076195256152886</v>
      </c>
      <c r="J57" s="5"/>
      <c r="K57" s="5"/>
      <c r="L57" s="5"/>
    </row>
    <row r="58" spans="1:12" s="6" customFormat="1">
      <c r="A58" s="12"/>
      <c r="B58" s="15">
        <v>22010000</v>
      </c>
      <c r="C58" s="16" t="s">
        <v>61</v>
      </c>
      <c r="D58" s="17">
        <v>1259519</v>
      </c>
      <c r="E58" s="17">
        <v>1259519</v>
      </c>
      <c r="F58" s="17">
        <v>854979</v>
      </c>
      <c r="G58" s="17">
        <v>751486.62</v>
      </c>
      <c r="H58" s="8">
        <f t="shared" si="0"/>
        <v>-103492.38</v>
      </c>
      <c r="I58" s="9">
        <f t="shared" si="1"/>
        <v>87.895330762509957</v>
      </c>
      <c r="J58" s="5"/>
      <c r="K58" s="5"/>
      <c r="L58" s="5"/>
    </row>
    <row r="59" spans="1:12" s="6" customFormat="1" ht="63.75">
      <c r="A59" s="12"/>
      <c r="B59" s="15">
        <v>22010300</v>
      </c>
      <c r="C59" s="16" t="s">
        <v>62</v>
      </c>
      <c r="D59" s="17">
        <v>33600</v>
      </c>
      <c r="E59" s="17">
        <v>33600</v>
      </c>
      <c r="F59" s="17">
        <v>22400</v>
      </c>
      <c r="G59" s="17">
        <v>0</v>
      </c>
      <c r="H59" s="8">
        <f t="shared" si="0"/>
        <v>-22400</v>
      </c>
      <c r="I59" s="9">
        <f t="shared" si="1"/>
        <v>0</v>
      </c>
      <c r="J59" s="5"/>
      <c r="K59" s="5"/>
      <c r="L59" s="5"/>
    </row>
    <row r="60" spans="1:12" s="6" customFormat="1" ht="25.5">
      <c r="A60" s="12"/>
      <c r="B60" s="15">
        <v>22012500</v>
      </c>
      <c r="C60" s="16" t="s">
        <v>63</v>
      </c>
      <c r="D60" s="17">
        <v>1126259</v>
      </c>
      <c r="E60" s="17">
        <v>1126259</v>
      </c>
      <c r="F60" s="17">
        <v>764759</v>
      </c>
      <c r="G60" s="17">
        <v>609866.78</v>
      </c>
      <c r="H60" s="8">
        <f t="shared" si="0"/>
        <v>-154892.21999999997</v>
      </c>
      <c r="I60" s="9">
        <f t="shared" si="1"/>
        <v>79.74627039367958</v>
      </c>
      <c r="J60" s="5"/>
      <c r="K60" s="5"/>
      <c r="L60" s="5"/>
    </row>
    <row r="61" spans="1:12" s="6" customFormat="1" ht="38.25">
      <c r="A61" s="12"/>
      <c r="B61" s="15">
        <v>22012600</v>
      </c>
      <c r="C61" s="16" t="s">
        <v>64</v>
      </c>
      <c r="D61" s="17">
        <v>99660</v>
      </c>
      <c r="E61" s="17">
        <v>99660</v>
      </c>
      <c r="F61" s="17">
        <v>67820</v>
      </c>
      <c r="G61" s="17">
        <v>141619.84</v>
      </c>
      <c r="H61" s="8">
        <f t="shared" si="0"/>
        <v>73799.839999999997</v>
      </c>
      <c r="I61" s="9">
        <f t="shared" si="1"/>
        <v>208.81722205838983</v>
      </c>
      <c r="J61" s="5"/>
      <c r="K61" s="5"/>
      <c r="L61" s="5"/>
    </row>
    <row r="62" spans="1:12" s="6" customFormat="1" ht="38.25">
      <c r="A62" s="12"/>
      <c r="B62" s="15">
        <v>22080000</v>
      </c>
      <c r="C62" s="16" t="s">
        <v>65</v>
      </c>
      <c r="D62" s="17">
        <v>848</v>
      </c>
      <c r="E62" s="17">
        <v>848</v>
      </c>
      <c r="F62" s="17">
        <v>0</v>
      </c>
      <c r="G62" s="17">
        <v>0</v>
      </c>
      <c r="H62" s="8">
        <f t="shared" si="0"/>
        <v>0</v>
      </c>
      <c r="I62" s="9">
        <f t="shared" si="1"/>
        <v>0</v>
      </c>
      <c r="J62" s="5"/>
      <c r="K62" s="5"/>
      <c r="L62" s="5"/>
    </row>
    <row r="63" spans="1:12" s="6" customFormat="1" ht="51">
      <c r="A63" s="12"/>
      <c r="B63" s="15">
        <v>22080400</v>
      </c>
      <c r="C63" s="16" t="s">
        <v>66</v>
      </c>
      <c r="D63" s="17">
        <v>848</v>
      </c>
      <c r="E63" s="17">
        <v>848</v>
      </c>
      <c r="F63" s="17">
        <v>0</v>
      </c>
      <c r="G63" s="17">
        <v>0</v>
      </c>
      <c r="H63" s="8">
        <f t="shared" si="0"/>
        <v>0</v>
      </c>
      <c r="I63" s="9">
        <f t="shared" si="1"/>
        <v>0</v>
      </c>
      <c r="J63" s="5"/>
      <c r="K63" s="5"/>
      <c r="L63" s="5"/>
    </row>
    <row r="64" spans="1:12" s="6" customFormat="1">
      <c r="A64" s="12"/>
      <c r="B64" s="15">
        <v>22090000</v>
      </c>
      <c r="C64" s="16" t="s">
        <v>67</v>
      </c>
      <c r="D64" s="17">
        <v>4000</v>
      </c>
      <c r="E64" s="17">
        <v>4000</v>
      </c>
      <c r="F64" s="17">
        <v>2770</v>
      </c>
      <c r="G64" s="17">
        <v>5768.41</v>
      </c>
      <c r="H64" s="8">
        <f t="shared" si="0"/>
        <v>2998.41</v>
      </c>
      <c r="I64" s="9">
        <f t="shared" si="1"/>
        <v>208.24584837545123</v>
      </c>
      <c r="J64" s="5"/>
      <c r="K64" s="5"/>
      <c r="L64" s="5"/>
    </row>
    <row r="65" spans="1:12" s="6" customFormat="1" ht="51">
      <c r="A65" s="12"/>
      <c r="B65" s="15">
        <v>22090100</v>
      </c>
      <c r="C65" s="16" t="s">
        <v>68</v>
      </c>
      <c r="D65" s="17">
        <v>4000</v>
      </c>
      <c r="E65" s="17">
        <v>4000</v>
      </c>
      <c r="F65" s="17">
        <v>2770</v>
      </c>
      <c r="G65" s="17">
        <v>5768.41</v>
      </c>
      <c r="H65" s="8">
        <f t="shared" si="0"/>
        <v>2998.41</v>
      </c>
      <c r="I65" s="9">
        <f t="shared" si="1"/>
        <v>208.24584837545123</v>
      </c>
      <c r="J65" s="5"/>
      <c r="K65" s="5"/>
      <c r="L65" s="5"/>
    </row>
    <row r="66" spans="1:12" s="6" customFormat="1" ht="89.25">
      <c r="A66" s="12"/>
      <c r="B66" s="15">
        <v>22130000</v>
      </c>
      <c r="C66" s="16" t="s">
        <v>69</v>
      </c>
      <c r="D66" s="17">
        <v>7800</v>
      </c>
      <c r="E66" s="17">
        <v>7800</v>
      </c>
      <c r="F66" s="17">
        <v>2987</v>
      </c>
      <c r="G66" s="17">
        <v>9455.85</v>
      </c>
      <c r="H66" s="8">
        <f t="shared" si="0"/>
        <v>6468.85</v>
      </c>
      <c r="I66" s="9">
        <f t="shared" si="1"/>
        <v>316.56678942082357</v>
      </c>
      <c r="J66" s="5"/>
      <c r="K66" s="5"/>
      <c r="L66" s="5"/>
    </row>
    <row r="67" spans="1:12" s="6" customFormat="1">
      <c r="A67" s="12"/>
      <c r="B67" s="15">
        <v>24000000</v>
      </c>
      <c r="C67" s="16" t="s">
        <v>70</v>
      </c>
      <c r="D67" s="17">
        <v>0</v>
      </c>
      <c r="E67" s="17">
        <v>1603395</v>
      </c>
      <c r="F67" s="17">
        <v>1603395</v>
      </c>
      <c r="G67" s="17">
        <v>1674073.97</v>
      </c>
      <c r="H67" s="8">
        <f t="shared" si="0"/>
        <v>70678.969999999972</v>
      </c>
      <c r="I67" s="9">
        <f t="shared" si="1"/>
        <v>104.40808222552771</v>
      </c>
      <c r="J67" s="5"/>
      <c r="K67" s="5"/>
      <c r="L67" s="5"/>
    </row>
    <row r="68" spans="1:12" s="6" customFormat="1">
      <c r="A68" s="12"/>
      <c r="B68" s="15">
        <v>24060000</v>
      </c>
      <c r="C68" s="16" t="s">
        <v>56</v>
      </c>
      <c r="D68" s="17">
        <v>0</v>
      </c>
      <c r="E68" s="17">
        <v>1603395</v>
      </c>
      <c r="F68" s="17">
        <v>1603395</v>
      </c>
      <c r="G68" s="17">
        <v>1674073.97</v>
      </c>
      <c r="H68" s="8">
        <f t="shared" si="0"/>
        <v>70678.969999999972</v>
      </c>
      <c r="I68" s="9">
        <f t="shared" si="1"/>
        <v>104.40808222552771</v>
      </c>
      <c r="J68" s="5"/>
      <c r="K68" s="5"/>
      <c r="L68" s="5"/>
    </row>
    <row r="69" spans="1:12" s="6" customFormat="1">
      <c r="A69" s="12"/>
      <c r="B69" s="15">
        <v>24060300</v>
      </c>
      <c r="C69" s="16" t="s">
        <v>56</v>
      </c>
      <c r="D69" s="17">
        <v>0</v>
      </c>
      <c r="E69" s="17">
        <v>1603395</v>
      </c>
      <c r="F69" s="17">
        <v>1603395</v>
      </c>
      <c r="G69" s="17">
        <v>1674073.97</v>
      </c>
      <c r="H69" s="8">
        <f t="shared" si="0"/>
        <v>70678.969999999972</v>
      </c>
      <c r="I69" s="9">
        <f t="shared" si="1"/>
        <v>104.40808222552771</v>
      </c>
      <c r="J69" s="5"/>
      <c r="K69" s="5"/>
      <c r="L69" s="5"/>
    </row>
    <row r="70" spans="1:12" s="6" customFormat="1">
      <c r="A70" s="12"/>
      <c r="B70" s="18">
        <v>30000000</v>
      </c>
      <c r="C70" s="19" t="s">
        <v>87</v>
      </c>
      <c r="D70" s="20">
        <v>0</v>
      </c>
      <c r="E70" s="20">
        <v>0</v>
      </c>
      <c r="F70" s="20">
        <v>0</v>
      </c>
      <c r="G70" s="20">
        <v>3000</v>
      </c>
      <c r="H70" s="10">
        <f t="shared" si="0"/>
        <v>3000</v>
      </c>
      <c r="I70" s="11">
        <f t="shared" si="1"/>
        <v>0</v>
      </c>
      <c r="J70" s="5"/>
      <c r="K70" s="5"/>
      <c r="L70" s="5"/>
    </row>
    <row r="71" spans="1:12" s="6" customFormat="1" ht="25.5">
      <c r="A71" s="12"/>
      <c r="B71" s="15">
        <v>31000000</v>
      </c>
      <c r="C71" s="16" t="s">
        <v>88</v>
      </c>
      <c r="D71" s="17">
        <v>0</v>
      </c>
      <c r="E71" s="17">
        <v>0</v>
      </c>
      <c r="F71" s="17">
        <v>0</v>
      </c>
      <c r="G71" s="17">
        <v>3000</v>
      </c>
      <c r="H71" s="8">
        <f t="shared" ref="H71:H95" si="2">G71-F71</f>
        <v>3000</v>
      </c>
      <c r="I71" s="9">
        <f t="shared" ref="I71:I95" si="3">IF(F71=0,0,G71/F71*100)</f>
        <v>0</v>
      </c>
      <c r="J71" s="5"/>
      <c r="K71" s="5"/>
      <c r="L71" s="5"/>
    </row>
    <row r="72" spans="1:12" s="6" customFormat="1" ht="76.5">
      <c r="A72" s="12"/>
      <c r="B72" s="15">
        <v>31010000</v>
      </c>
      <c r="C72" s="16" t="s">
        <v>89</v>
      </c>
      <c r="D72" s="17">
        <v>0</v>
      </c>
      <c r="E72" s="17">
        <v>0</v>
      </c>
      <c r="F72" s="17">
        <v>0</v>
      </c>
      <c r="G72" s="17">
        <v>3000</v>
      </c>
      <c r="H72" s="8">
        <f t="shared" si="2"/>
        <v>3000</v>
      </c>
      <c r="I72" s="9">
        <f t="shared" si="3"/>
        <v>0</v>
      </c>
      <c r="J72" s="5"/>
      <c r="K72" s="5"/>
      <c r="L72" s="5"/>
    </row>
    <row r="73" spans="1:12" s="6" customFormat="1" ht="76.5">
      <c r="A73" s="12"/>
      <c r="B73" s="15">
        <v>31010200</v>
      </c>
      <c r="C73" s="16" t="s">
        <v>90</v>
      </c>
      <c r="D73" s="17">
        <v>0</v>
      </c>
      <c r="E73" s="17">
        <v>0</v>
      </c>
      <c r="F73" s="17">
        <v>0</v>
      </c>
      <c r="G73" s="17">
        <v>3000</v>
      </c>
      <c r="H73" s="8">
        <f t="shared" si="2"/>
        <v>3000</v>
      </c>
      <c r="I73" s="9">
        <f t="shared" si="3"/>
        <v>0</v>
      </c>
      <c r="J73" s="5"/>
      <c r="K73" s="5"/>
      <c r="L73" s="5"/>
    </row>
    <row r="74" spans="1:12" s="6" customFormat="1">
      <c r="A74" s="12"/>
      <c r="B74" s="18">
        <v>40000000</v>
      </c>
      <c r="C74" s="19" t="s">
        <v>71</v>
      </c>
      <c r="D74" s="20">
        <v>39040019</v>
      </c>
      <c r="E74" s="20">
        <v>108056374</v>
      </c>
      <c r="F74" s="20">
        <v>91604749</v>
      </c>
      <c r="G74" s="20">
        <v>91260963.060000002</v>
      </c>
      <c r="H74" s="10">
        <f t="shared" si="2"/>
        <v>-343785.93999999762</v>
      </c>
      <c r="I74" s="11">
        <f t="shared" si="3"/>
        <v>99.624707295470031</v>
      </c>
      <c r="J74" s="5"/>
      <c r="K74" s="5"/>
      <c r="L74" s="5"/>
    </row>
    <row r="75" spans="1:12" s="6" customFormat="1" ht="39.75" customHeight="1">
      <c r="A75" s="12"/>
      <c r="B75" s="15">
        <v>41000000</v>
      </c>
      <c r="C75" s="16" t="s">
        <v>72</v>
      </c>
      <c r="D75" s="17">
        <v>39040019</v>
      </c>
      <c r="E75" s="17">
        <v>108056374</v>
      </c>
      <c r="F75" s="17">
        <v>91604749</v>
      </c>
      <c r="G75" s="17">
        <v>91260963.060000002</v>
      </c>
      <c r="H75" s="8">
        <f t="shared" si="2"/>
        <v>-343785.93999999762</v>
      </c>
      <c r="I75" s="9">
        <f t="shared" si="3"/>
        <v>99.624707295470031</v>
      </c>
      <c r="J75" s="5"/>
      <c r="K75" s="5"/>
      <c r="L75" s="5"/>
    </row>
    <row r="76" spans="1:12" s="6" customFormat="1" ht="61.5" customHeight="1">
      <c r="A76" s="12"/>
      <c r="B76" s="15">
        <v>41020000</v>
      </c>
      <c r="C76" s="16" t="s">
        <v>73</v>
      </c>
      <c r="D76" s="17">
        <v>33052800</v>
      </c>
      <c r="E76" s="17">
        <v>33052800</v>
      </c>
      <c r="F76" s="17">
        <v>22035200</v>
      </c>
      <c r="G76" s="17">
        <v>22035200</v>
      </c>
      <c r="H76" s="8">
        <f t="shared" si="2"/>
        <v>0</v>
      </c>
      <c r="I76" s="9">
        <f t="shared" si="3"/>
        <v>100</v>
      </c>
      <c r="J76" s="5"/>
      <c r="K76" s="5"/>
      <c r="L76" s="5"/>
    </row>
    <row r="77" spans="1:12" s="6" customFormat="1">
      <c r="A77" s="12"/>
      <c r="B77" s="15">
        <v>41020100</v>
      </c>
      <c r="C77" s="16" t="s">
        <v>74</v>
      </c>
      <c r="D77" s="17">
        <v>27552800</v>
      </c>
      <c r="E77" s="17">
        <v>27552800</v>
      </c>
      <c r="F77" s="17">
        <v>18368800</v>
      </c>
      <c r="G77" s="17">
        <v>18368800</v>
      </c>
      <c r="H77" s="8">
        <f t="shared" si="2"/>
        <v>0</v>
      </c>
      <c r="I77" s="9">
        <f t="shared" si="3"/>
        <v>100</v>
      </c>
      <c r="J77" s="5"/>
      <c r="K77" s="5"/>
      <c r="L77" s="5"/>
    </row>
    <row r="78" spans="1:12" s="6" customFormat="1" ht="102">
      <c r="A78" s="12"/>
      <c r="B78" s="15">
        <v>41021400</v>
      </c>
      <c r="C78" s="16" t="s">
        <v>75</v>
      </c>
      <c r="D78" s="17">
        <v>5500000</v>
      </c>
      <c r="E78" s="17">
        <v>5500000</v>
      </c>
      <c r="F78" s="17">
        <v>3666400</v>
      </c>
      <c r="G78" s="17">
        <v>3666400</v>
      </c>
      <c r="H78" s="8">
        <f t="shared" si="2"/>
        <v>0</v>
      </c>
      <c r="I78" s="9">
        <f t="shared" si="3"/>
        <v>100</v>
      </c>
      <c r="J78" s="5"/>
      <c r="K78" s="5"/>
      <c r="L78" s="5"/>
    </row>
    <row r="79" spans="1:12" s="6" customFormat="1" ht="25.5">
      <c r="A79" s="12"/>
      <c r="B79" s="15">
        <v>41030000</v>
      </c>
      <c r="C79" s="16" t="s">
        <v>76</v>
      </c>
      <c r="D79" s="17">
        <v>0</v>
      </c>
      <c r="E79" s="17">
        <v>55862700</v>
      </c>
      <c r="F79" s="17">
        <v>55862700</v>
      </c>
      <c r="G79" s="17">
        <v>55862700</v>
      </c>
      <c r="H79" s="8">
        <f t="shared" si="2"/>
        <v>0</v>
      </c>
      <c r="I79" s="9">
        <f t="shared" si="3"/>
        <v>100</v>
      </c>
      <c r="J79" s="5"/>
      <c r="K79" s="5"/>
      <c r="L79" s="5"/>
    </row>
    <row r="80" spans="1:12" s="6" customFormat="1" ht="51">
      <c r="A80" s="12"/>
      <c r="B80" s="15">
        <v>41031100</v>
      </c>
      <c r="C80" s="16" t="s">
        <v>77</v>
      </c>
      <c r="D80" s="17">
        <v>0</v>
      </c>
      <c r="E80" s="17">
        <v>4083400</v>
      </c>
      <c r="F80" s="17">
        <v>4083400</v>
      </c>
      <c r="G80" s="17">
        <v>4083400</v>
      </c>
      <c r="H80" s="8">
        <f t="shared" si="2"/>
        <v>0</v>
      </c>
      <c r="I80" s="9">
        <f t="shared" si="3"/>
        <v>100</v>
      </c>
      <c r="J80" s="5"/>
      <c r="K80" s="5"/>
      <c r="L80" s="5"/>
    </row>
    <row r="81" spans="1:12" s="6" customFormat="1" ht="39" customHeight="1">
      <c r="A81" s="12"/>
      <c r="B81" s="15">
        <v>41033900</v>
      </c>
      <c r="C81" s="16" t="s">
        <v>78</v>
      </c>
      <c r="D81" s="17">
        <v>0</v>
      </c>
      <c r="E81" s="17">
        <v>46441900</v>
      </c>
      <c r="F81" s="17">
        <v>46441900</v>
      </c>
      <c r="G81" s="17">
        <v>46441900</v>
      </c>
      <c r="H81" s="8">
        <f t="shared" si="2"/>
        <v>0</v>
      </c>
      <c r="I81" s="9">
        <f t="shared" si="3"/>
        <v>100</v>
      </c>
      <c r="J81" s="5"/>
      <c r="K81" s="5"/>
      <c r="L81" s="5"/>
    </row>
    <row r="82" spans="1:12" s="6" customFormat="1" ht="36.75" customHeight="1">
      <c r="A82" s="12"/>
      <c r="B82" s="15">
        <v>41035400</v>
      </c>
      <c r="C82" s="16" t="s">
        <v>79</v>
      </c>
      <c r="D82" s="17">
        <v>0</v>
      </c>
      <c r="E82" s="17">
        <v>90900</v>
      </c>
      <c r="F82" s="17">
        <v>90900</v>
      </c>
      <c r="G82" s="17">
        <v>90900</v>
      </c>
      <c r="H82" s="8">
        <f t="shared" si="2"/>
        <v>0</v>
      </c>
      <c r="I82" s="9">
        <f t="shared" si="3"/>
        <v>100</v>
      </c>
      <c r="J82" s="5"/>
      <c r="K82" s="5"/>
      <c r="L82" s="5"/>
    </row>
    <row r="83" spans="1:12" s="6" customFormat="1" ht="63" customHeight="1">
      <c r="A83" s="14"/>
      <c r="B83" s="15">
        <v>41036000</v>
      </c>
      <c r="C83" s="16" t="s">
        <v>91</v>
      </c>
      <c r="D83" s="17">
        <v>0</v>
      </c>
      <c r="E83" s="17">
        <v>0</v>
      </c>
      <c r="F83" s="17">
        <v>0</v>
      </c>
      <c r="G83" s="17">
        <v>0</v>
      </c>
      <c r="H83" s="8">
        <f t="shared" si="2"/>
        <v>0</v>
      </c>
      <c r="I83" s="9">
        <f t="shared" si="3"/>
        <v>0</v>
      </c>
      <c r="J83" s="5"/>
      <c r="K83" s="5"/>
      <c r="L83" s="5"/>
    </row>
    <row r="84" spans="1:12" s="6" customFormat="1" ht="52.5" customHeight="1">
      <c r="A84" s="14"/>
      <c r="B84" s="15">
        <v>41036300</v>
      </c>
      <c r="C84" s="16" t="s">
        <v>80</v>
      </c>
      <c r="D84" s="17">
        <v>0</v>
      </c>
      <c r="E84" s="17">
        <v>5246500</v>
      </c>
      <c r="F84" s="17">
        <v>5246500</v>
      </c>
      <c r="G84" s="17">
        <v>5246500</v>
      </c>
      <c r="H84" s="8">
        <f t="shared" si="2"/>
        <v>0</v>
      </c>
      <c r="I84" s="9">
        <f t="shared" si="3"/>
        <v>100</v>
      </c>
      <c r="J84" s="5"/>
      <c r="K84" s="5"/>
      <c r="L84" s="5"/>
    </row>
    <row r="85" spans="1:12" s="6" customFormat="1" ht="27.75" customHeight="1">
      <c r="A85" s="14"/>
      <c r="B85" s="15">
        <v>41040000</v>
      </c>
      <c r="C85" s="16" t="s">
        <v>81</v>
      </c>
      <c r="D85" s="17">
        <v>0</v>
      </c>
      <c r="E85" s="17">
        <v>5802600</v>
      </c>
      <c r="F85" s="17">
        <v>5394700</v>
      </c>
      <c r="G85" s="17">
        <v>5394700</v>
      </c>
      <c r="H85" s="8">
        <f t="shared" si="2"/>
        <v>0</v>
      </c>
      <c r="I85" s="9">
        <f t="shared" si="3"/>
        <v>100</v>
      </c>
      <c r="J85" s="5"/>
      <c r="K85" s="5"/>
      <c r="L85" s="5"/>
    </row>
    <row r="86" spans="1:12" s="6" customFormat="1" ht="38.25" customHeight="1">
      <c r="A86" s="14"/>
      <c r="B86" s="15">
        <v>41040200</v>
      </c>
      <c r="C86" s="16" t="s">
        <v>82</v>
      </c>
      <c r="D86" s="17">
        <v>0</v>
      </c>
      <c r="E86" s="17">
        <v>1223900</v>
      </c>
      <c r="F86" s="17">
        <v>816000</v>
      </c>
      <c r="G86" s="17">
        <v>816000</v>
      </c>
      <c r="H86" s="8">
        <f t="shared" si="2"/>
        <v>0</v>
      </c>
      <c r="I86" s="9">
        <f t="shared" si="3"/>
        <v>100</v>
      </c>
      <c r="J86" s="5"/>
      <c r="K86" s="5"/>
      <c r="L86" s="5"/>
    </row>
    <row r="87" spans="1:12" s="6" customFormat="1" ht="16.5" customHeight="1">
      <c r="A87" s="14"/>
      <c r="B87" s="15">
        <v>41040400</v>
      </c>
      <c r="C87" s="16" t="s">
        <v>94</v>
      </c>
      <c r="D87" s="17">
        <v>0</v>
      </c>
      <c r="E87" s="17">
        <v>4578700</v>
      </c>
      <c r="F87" s="17">
        <v>4578700</v>
      </c>
      <c r="G87" s="17">
        <v>4578700</v>
      </c>
      <c r="H87" s="8">
        <f t="shared" si="2"/>
        <v>0</v>
      </c>
      <c r="I87" s="9">
        <f t="shared" si="3"/>
        <v>100</v>
      </c>
      <c r="J87" s="5"/>
      <c r="K87" s="5"/>
      <c r="L87" s="5"/>
    </row>
    <row r="88" spans="1:12" s="6" customFormat="1" ht="27.75" customHeight="1">
      <c r="A88" s="14"/>
      <c r="B88" s="15">
        <v>41050000</v>
      </c>
      <c r="C88" s="16" t="s">
        <v>83</v>
      </c>
      <c r="D88" s="17">
        <v>5987219</v>
      </c>
      <c r="E88" s="17">
        <v>13338274</v>
      </c>
      <c r="F88" s="17">
        <v>8312149</v>
      </c>
      <c r="G88" s="17">
        <v>7968363.0599999996</v>
      </c>
      <c r="H88" s="8">
        <f t="shared" si="2"/>
        <v>-343785.94000000041</v>
      </c>
      <c r="I88" s="9">
        <f t="shared" si="3"/>
        <v>95.864054650608395</v>
      </c>
      <c r="J88" s="5"/>
      <c r="K88" s="5"/>
      <c r="L88" s="5"/>
    </row>
    <row r="89" spans="1:12" s="6" customFormat="1" ht="50.25" customHeight="1">
      <c r="A89" s="14"/>
      <c r="B89" s="15">
        <v>41050300</v>
      </c>
      <c r="C89" s="16" t="s">
        <v>96</v>
      </c>
      <c r="D89" s="17">
        <v>0</v>
      </c>
      <c r="E89" s="17">
        <v>2880400</v>
      </c>
      <c r="F89" s="17">
        <v>0</v>
      </c>
      <c r="G89" s="17">
        <v>0</v>
      </c>
      <c r="H89" s="8">
        <f t="shared" si="2"/>
        <v>0</v>
      </c>
      <c r="I89" s="9">
        <f t="shared" si="3"/>
        <v>0</v>
      </c>
      <c r="J89" s="5"/>
      <c r="K89" s="5"/>
      <c r="L89" s="5"/>
    </row>
    <row r="90" spans="1:12" s="6" customFormat="1" ht="49.5" customHeight="1">
      <c r="A90" s="14"/>
      <c r="B90" s="15">
        <v>41050400</v>
      </c>
      <c r="C90" s="16" t="s">
        <v>93</v>
      </c>
      <c r="D90" s="17">
        <v>0</v>
      </c>
      <c r="E90" s="17">
        <v>2337522</v>
      </c>
      <c r="F90" s="17">
        <v>2337522</v>
      </c>
      <c r="G90" s="17">
        <v>2337522</v>
      </c>
      <c r="H90" s="8">
        <f t="shared" si="2"/>
        <v>0</v>
      </c>
      <c r="I90" s="9">
        <f t="shared" si="3"/>
        <v>100</v>
      </c>
      <c r="J90" s="5"/>
      <c r="K90" s="5"/>
      <c r="L90" s="5"/>
    </row>
    <row r="91" spans="1:12" s="6" customFormat="1" ht="51">
      <c r="A91" s="14"/>
      <c r="B91" s="15">
        <v>41051000</v>
      </c>
      <c r="C91" s="16" t="s">
        <v>84</v>
      </c>
      <c r="D91" s="17">
        <v>0</v>
      </c>
      <c r="E91" s="17">
        <v>1232500</v>
      </c>
      <c r="F91" s="17">
        <v>1232500</v>
      </c>
      <c r="G91" s="17">
        <v>1232500</v>
      </c>
      <c r="H91" s="8">
        <f t="shared" si="2"/>
        <v>0</v>
      </c>
      <c r="I91" s="9">
        <f t="shared" si="3"/>
        <v>100</v>
      </c>
      <c r="J91" s="5"/>
      <c r="K91" s="5"/>
      <c r="L91" s="5"/>
    </row>
    <row r="92" spans="1:12" s="6" customFormat="1">
      <c r="A92" s="14"/>
      <c r="B92" s="15">
        <v>41053900</v>
      </c>
      <c r="C92" s="16" t="s">
        <v>85</v>
      </c>
      <c r="D92" s="17">
        <v>5987219</v>
      </c>
      <c r="E92" s="17">
        <v>6087219</v>
      </c>
      <c r="F92" s="17">
        <v>4208371</v>
      </c>
      <c r="G92" s="17">
        <v>4133984.68</v>
      </c>
      <c r="H92" s="8">
        <f t="shared" si="2"/>
        <v>-74386.319999999832</v>
      </c>
      <c r="I92" s="9">
        <f t="shared" si="3"/>
        <v>98.232420097942878</v>
      </c>
      <c r="J92" s="5"/>
      <c r="K92" s="5"/>
      <c r="L92" s="5"/>
    </row>
    <row r="93" spans="1:12" s="6" customFormat="1" ht="89.25">
      <c r="A93" s="14"/>
      <c r="B93" s="15">
        <v>41059300</v>
      </c>
      <c r="C93" s="16" t="s">
        <v>86</v>
      </c>
      <c r="D93" s="17">
        <v>0</v>
      </c>
      <c r="E93" s="17">
        <v>800633</v>
      </c>
      <c r="F93" s="17">
        <v>533756</v>
      </c>
      <c r="G93" s="17">
        <v>264356.38</v>
      </c>
      <c r="H93" s="8">
        <f t="shared" si="2"/>
        <v>-269399.62</v>
      </c>
      <c r="I93" s="9">
        <f t="shared" si="3"/>
        <v>49.527570650259669</v>
      </c>
      <c r="J93" s="5"/>
      <c r="K93" s="5"/>
      <c r="L93" s="5"/>
    </row>
    <row r="94" spans="1:12" s="6" customFormat="1">
      <c r="A94" s="22" t="s">
        <v>6</v>
      </c>
      <c r="B94" s="23"/>
      <c r="C94" s="24"/>
      <c r="D94" s="13">
        <f>D7+D48+D70</f>
        <v>146565507</v>
      </c>
      <c r="E94" s="13">
        <f>E7+E48+E70</f>
        <v>154863134</v>
      </c>
      <c r="F94" s="13">
        <f>F7+F48+F70</f>
        <v>100348568</v>
      </c>
      <c r="G94" s="13">
        <f>G7+G48+G70</f>
        <v>103479587.42000002</v>
      </c>
      <c r="H94" s="10">
        <f t="shared" si="2"/>
        <v>3131019.4200000167</v>
      </c>
      <c r="I94" s="11">
        <f t="shared" si="3"/>
        <v>103.12014359786382</v>
      </c>
      <c r="J94" s="5"/>
      <c r="K94" s="5"/>
      <c r="L94" s="5"/>
    </row>
    <row r="95" spans="1:12" s="6" customFormat="1">
      <c r="A95" s="25" t="s">
        <v>7</v>
      </c>
      <c r="B95" s="25"/>
      <c r="C95" s="25"/>
      <c r="D95" s="13">
        <f>D74+D94</f>
        <v>185605526</v>
      </c>
      <c r="E95" s="13">
        <f>E74+E94</f>
        <v>262919508</v>
      </c>
      <c r="F95" s="13">
        <f>F74+F94</f>
        <v>191953317</v>
      </c>
      <c r="G95" s="13">
        <f>G74+G94</f>
        <v>194740550.48000002</v>
      </c>
      <c r="H95" s="10">
        <f t="shared" si="2"/>
        <v>2787233.4800000191</v>
      </c>
      <c r="I95" s="11">
        <f t="shared" si="3"/>
        <v>101.45203715338766</v>
      </c>
      <c r="J95" s="5"/>
      <c r="K95" s="5"/>
      <c r="L95" s="5"/>
    </row>
    <row r="96" spans="1:12">
      <c r="D96" s="7"/>
    </row>
  </sheetData>
  <mergeCells count="8">
    <mergeCell ref="C2:H2"/>
    <mergeCell ref="A94:C94"/>
    <mergeCell ref="A95:C95"/>
    <mergeCell ref="A3:L3"/>
    <mergeCell ref="A5:A6"/>
    <mergeCell ref="B5:B6"/>
    <mergeCell ref="C5:C6"/>
    <mergeCell ref="D5:I5"/>
  </mergeCells>
  <phoneticPr fontId="8" type="noConversion"/>
  <pageMargins left="0.59055118110236227" right="0.59055118110236227" top="0.39370078740157483" bottom="0.39370078740157483" header="0" footer="0"/>
  <pageSetup paperSize="9" scale="58" fitToHeight="500" orientation="portrait" verticalDpi="0" r:id="rId1"/>
  <rowBreaks count="1" manualBreakCount="1">
    <brk id="39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2026-04-02T08:02:41Z</cp:lastPrinted>
  <dcterms:created xsi:type="dcterms:W3CDTF">2023-12-07T09:35:05Z</dcterms:created>
  <dcterms:modified xsi:type="dcterms:W3CDTF">2026-09-03T10:52:22Z</dcterms:modified>
</cp:coreProperties>
</file>