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0" yWindow="-60" windowWidth="20610" windowHeight="11040"/>
  </bookViews>
  <sheets>
    <sheet name="Лист1" sheetId="1" r:id="rId1"/>
  </sheets>
  <definedNames>
    <definedName name="_xlnm.Print_Titles" localSheetId="0">Лист1!$A:$C</definedName>
    <definedName name="_xlnm.Print_Area" localSheetId="0">Лист1!$A$1:$I$95</definedName>
  </definedNames>
  <calcPr calcId="114210" fullCalcOnLoad="1"/>
</workbook>
</file>

<file path=xl/calcChain.xml><?xml version="1.0" encoding="utf-8"?>
<calcChain xmlns="http://schemas.openxmlformats.org/spreadsheetml/2006/main">
  <c r="I83" i="1"/>
  <c r="I84"/>
  <c r="I85"/>
  <c r="I86"/>
  <c r="I87"/>
  <c r="I88"/>
  <c r="I89"/>
  <c r="I90"/>
  <c r="I91"/>
  <c r="H83"/>
  <c r="H84"/>
  <c r="H85"/>
  <c r="H86"/>
  <c r="H87"/>
  <c r="H88"/>
  <c r="H89"/>
  <c r="H90"/>
  <c r="H91"/>
  <c r="E94"/>
  <c r="E95"/>
  <c r="F94"/>
  <c r="F95"/>
  <c r="G94"/>
  <c r="G95"/>
  <c r="D94"/>
  <c r="D95"/>
  <c r="I94"/>
  <c r="I95"/>
  <c r="H94"/>
  <c r="H95"/>
  <c r="I92"/>
  <c r="I93"/>
  <c r="H92"/>
  <c r="H93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7"/>
  <c r="I7"/>
</calcChain>
</file>

<file path=xl/sharedStrings.xml><?xml version="1.0" encoding="utf-8"?>
<sst xmlns="http://schemas.openxmlformats.org/spreadsheetml/2006/main" count="100" uniqueCount="97">
  <si>
    <t>грн.</t>
  </si>
  <si>
    <t>ККД</t>
  </si>
  <si>
    <t>Доходи</t>
  </si>
  <si>
    <t>1455000000 - Бюджет Новоодеської мiської територiальної громади</t>
  </si>
  <si>
    <t>Факт</t>
  </si>
  <si>
    <t>+/-</t>
  </si>
  <si>
    <t>Всього без урахування трансферт</t>
  </si>
  <si>
    <t>Всього</t>
  </si>
  <si>
    <t>Початковий річний план</t>
  </si>
  <si>
    <t>Уточнений річний план</t>
  </si>
  <si>
    <t>Уточнений план за період</t>
  </si>
  <si>
    <t>% виконання звітного періоду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</si>
  <si>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</si>
  <si>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</si>
  <si>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</si>
  <si>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</si>
  <si>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</si>
  <si>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</si>
  <si>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</si>
  <si>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</si>
  <si>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</si>
  <si>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</si>
  <si>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</si>
  <si>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</si>
  <si>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</si>
  <si>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</si>
  <si>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</si>
  <si>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</si>
  <si>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</si>
  <si>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</si>
  <si>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</si>
  <si>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</si>
  <si>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</si>
  <si>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</si>
  <si>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</si>
  <si>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</si>
  <si>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</si>
  <si>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</si>
  <si>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</si>
  <si>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</si>
  <si>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</si>
  <si>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</si>
  <si>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</si>
  <si>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</si>
  <si>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</si>
  <si>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Орендна плата за земельні ділянки сільськогосподарського призначення державної власності, передані в оренду відповідно до статті 120-1 Земельного кодексу України</t>
  </si>
  <si>
    <t>Туристичний збір</t>
  </si>
  <si>
    <t>Туристичний збір, сплачений фізичними особами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</si>
  <si>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</si>
  <si>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</si>
  <si>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</si>
  <si>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</si>
  <si>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</si>
  <si>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</si>
  <si>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</si>
  <si>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</si>
  <si>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</si>
  <si>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</si>
  <si>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</si>
  <si>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</si>
  <si>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</si>
  <si>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</si>
  <si>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</si>
  <si>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</si>
  <si>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</si>
  <si>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</si>
  <si>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</si>
  <si>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</si>
  <si>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</si>
  <si>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</si>
  <si>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Інші неподаткові надходження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</si>
  <si>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</si>
  <si>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</si>
  <si>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</si>
  <si>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</si>
  <si>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</si>
  <si>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</si>
  <si>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</si>
  <si>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</si>
  <si>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</si>
  <si>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</si>
  <si>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</si>
  <si>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</si>
  <si>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</si>
  <si>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</si>
  <si>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Інші субвенції з місцевого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</si>
  <si>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</si>
  <si>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</si>
  <si>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</si>
  <si>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</si>
  <si>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</si>
  <si>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</si>
  <si>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</si>
  <si>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</si>
  <si>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</si>
  <si>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</si>
  <si>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Аналіз виконання дохідної частини загального фонду бюджету Новоодеської міської територіальної громади за січень-вересень 2026 року</t>
  </si>
</sst>
</file>

<file path=xl/styles.xml><?xml version="1.0" encoding="utf-8"?>
<styleSheet xmlns="http://schemas.openxmlformats.org/spreadsheetml/2006/main">
  <numFmts count="2">
    <numFmt numFmtId="164" formatCode="#0.00"/>
    <numFmt numFmtId="165" formatCode="#0.0"/>
  </numFmts>
  <fonts count="13">
    <font>
      <sz val="10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10"/>
      <name val="Times New Roman"/>
      <family val="1"/>
      <charset val="204"/>
    </font>
    <font>
      <b/>
      <sz val="10"/>
      <color indexed="10"/>
      <name val="Calibri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2" fontId="0" fillId="0" borderId="0" xfId="0" applyNumberFormat="1"/>
    <xf numFmtId="164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164" fontId="7" fillId="0" borderId="1" xfId="0" applyNumberFormat="1" applyFont="1" applyBorder="1"/>
    <xf numFmtId="165" fontId="7" fillId="0" borderId="1" xfId="0" applyNumberFormat="1" applyFont="1" applyBorder="1" applyAlignment="1">
      <alignment horizontal="center"/>
    </xf>
    <xf numFmtId="0" fontId="6" fillId="0" borderId="1" xfId="0" applyFont="1" applyBorder="1"/>
    <xf numFmtId="164" fontId="7" fillId="2" borderId="1" xfId="0" applyNumberFormat="1" applyFont="1" applyFill="1" applyBorder="1"/>
    <xf numFmtId="0" fontId="6" fillId="0" borderId="2" xfId="0" applyFont="1" applyBorder="1"/>
    <xf numFmtId="0" fontId="6" fillId="0" borderId="1" xfId="5" applyFont="1" applyBorder="1"/>
    <xf numFmtId="164" fontId="6" fillId="0" borderId="1" xfId="5" applyNumberFormat="1" applyFont="1" applyBorder="1"/>
    <xf numFmtId="0" fontId="7" fillId="0" borderId="1" xfId="5" applyFont="1" applyBorder="1"/>
    <xf numFmtId="164" fontId="7" fillId="0" borderId="1" xfId="5" applyNumberFormat="1" applyFont="1" applyBorder="1"/>
    <xf numFmtId="0" fontId="7" fillId="0" borderId="1" xfId="0" applyFont="1" applyBorder="1"/>
    <xf numFmtId="0" fontId="10" fillId="0" borderId="0" xfId="0" applyFont="1"/>
    <xf numFmtId="0" fontId="11" fillId="0" borderId="0" xfId="0" applyFont="1"/>
    <xf numFmtId="0" fontId="7" fillId="0" borderId="1" xfId="5" applyFont="1" applyBorder="1" applyAlignment="1">
      <alignment wrapText="1"/>
    </xf>
    <xf numFmtId="0" fontId="6" fillId="0" borderId="1" xfId="5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7" fillId="2" borderId="1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</cellXfs>
  <cellStyles count="6">
    <cellStyle name="Звичайний 2" xfId="1"/>
    <cellStyle name="Звичайний 3" xfId="2"/>
    <cellStyle name="Звичайний 4" xfId="3"/>
    <cellStyle name="Звичайний 5" xfId="4"/>
    <cellStyle name="Обычный" xfId="0" builtinId="0"/>
    <cellStyle name="Обычный_Лист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6"/>
  <sheetViews>
    <sheetView tabSelected="1" view="pageBreakPreview" topLeftCell="A79" zoomScaleSheetLayoutView="100" workbookViewId="0">
      <selection activeCell="C2" sqref="C2:H2"/>
    </sheetView>
  </sheetViews>
  <sheetFormatPr defaultRowHeight="12.75"/>
  <cols>
    <col min="1" max="1" width="0.140625" customWidth="1"/>
    <col min="2" max="2" width="10.140625" bestFit="1" customWidth="1"/>
    <col min="3" max="3" width="36.42578125" customWidth="1"/>
    <col min="4" max="6" width="13.85546875" customWidth="1"/>
    <col min="7" max="7" width="13.28515625" bestFit="1" customWidth="1"/>
    <col min="8" max="8" width="11.42578125" bestFit="1" customWidth="1"/>
    <col min="9" max="9" width="10.2851562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48" customHeight="1">
      <c r="A2" s="1"/>
      <c r="B2" s="1"/>
      <c r="C2" s="24" t="s">
        <v>96</v>
      </c>
      <c r="D2" s="24"/>
      <c r="E2" s="24"/>
      <c r="F2" s="24"/>
      <c r="G2" s="24"/>
      <c r="H2" s="24"/>
      <c r="I2" s="1"/>
      <c r="J2" s="1"/>
      <c r="K2" s="1"/>
      <c r="L2" s="1"/>
    </row>
    <row r="3" spans="1:12" ht="18.7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>
      <c r="A4" s="2"/>
      <c r="B4" s="2"/>
      <c r="C4" s="2"/>
      <c r="D4" s="2"/>
      <c r="E4" s="2"/>
      <c r="F4" s="2"/>
      <c r="G4" s="2" t="s">
        <v>0</v>
      </c>
      <c r="H4" s="2"/>
      <c r="I4" s="2"/>
      <c r="J4" s="2"/>
      <c r="K4" s="2"/>
      <c r="L4" s="2"/>
    </row>
    <row r="5" spans="1:12">
      <c r="A5" s="31"/>
      <c r="B5" s="32" t="s">
        <v>1</v>
      </c>
      <c r="C5" s="32" t="s">
        <v>2</v>
      </c>
      <c r="D5" s="34" t="s">
        <v>3</v>
      </c>
      <c r="E5" s="33"/>
      <c r="F5" s="33"/>
      <c r="G5" s="33"/>
      <c r="H5" s="33"/>
      <c r="I5" s="33"/>
      <c r="J5" s="2"/>
      <c r="K5" s="2"/>
      <c r="L5" s="2"/>
    </row>
    <row r="6" spans="1:12" ht="52.5" customHeight="1">
      <c r="A6" s="31"/>
      <c r="B6" s="33"/>
      <c r="C6" s="33"/>
      <c r="D6" s="3" t="s">
        <v>8</v>
      </c>
      <c r="E6" s="3" t="s">
        <v>9</v>
      </c>
      <c r="F6" s="3" t="s">
        <v>10</v>
      </c>
      <c r="G6" s="4" t="s">
        <v>4</v>
      </c>
      <c r="H6" s="4" t="s">
        <v>5</v>
      </c>
      <c r="I6" s="3" t="s">
        <v>11</v>
      </c>
      <c r="J6" s="2"/>
      <c r="K6" s="2"/>
      <c r="L6" s="2"/>
    </row>
    <row r="7" spans="1:12" s="6" customFormat="1">
      <c r="A7" s="12"/>
      <c r="B7" s="17">
        <v>10000000</v>
      </c>
      <c r="C7" s="22" t="s">
        <v>12</v>
      </c>
      <c r="D7" s="18">
        <v>145083333</v>
      </c>
      <c r="E7" s="18">
        <v>151777565</v>
      </c>
      <c r="F7" s="18">
        <v>109913706</v>
      </c>
      <c r="G7" s="18">
        <v>114948545.46000001</v>
      </c>
      <c r="H7" s="10">
        <f t="shared" ref="H7:H70" si="0">G7-F7</f>
        <v>5034839.4600000083</v>
      </c>
      <c r="I7" s="11">
        <f t="shared" ref="I7:I70" si="1">IF(F7=0,0,G7/F7*100)</f>
        <v>104.5807203152626</v>
      </c>
      <c r="J7" s="5"/>
      <c r="K7" s="5"/>
      <c r="L7" s="5"/>
    </row>
    <row r="8" spans="1:12" s="6" customFormat="1" ht="25.5">
      <c r="A8" s="12"/>
      <c r="B8" s="15">
        <v>11000000</v>
      </c>
      <c r="C8" s="23" t="s">
        <v>13</v>
      </c>
      <c r="D8" s="16">
        <v>79658982</v>
      </c>
      <c r="E8" s="16">
        <v>79658982</v>
      </c>
      <c r="F8" s="16">
        <v>54467553</v>
      </c>
      <c r="G8" s="16">
        <v>57482038.300000004</v>
      </c>
      <c r="H8" s="8">
        <f t="shared" si="0"/>
        <v>3014485.3000000045</v>
      </c>
      <c r="I8" s="9">
        <f t="shared" si="1"/>
        <v>105.53446067239337</v>
      </c>
      <c r="J8" s="5"/>
      <c r="K8" s="5"/>
      <c r="L8" s="5"/>
    </row>
    <row r="9" spans="1:12" s="6" customFormat="1">
      <c r="A9" s="12"/>
      <c r="B9" s="15">
        <v>11010000</v>
      </c>
      <c r="C9" s="23" t="s">
        <v>14</v>
      </c>
      <c r="D9" s="16">
        <v>79508982</v>
      </c>
      <c r="E9" s="16">
        <v>79508982</v>
      </c>
      <c r="F9" s="16">
        <v>54317553</v>
      </c>
      <c r="G9" s="16">
        <v>57315348.300000004</v>
      </c>
      <c r="H9" s="8">
        <f t="shared" si="0"/>
        <v>2997795.3000000045</v>
      </c>
      <c r="I9" s="9">
        <f t="shared" si="1"/>
        <v>105.51901758166464</v>
      </c>
      <c r="J9" s="5"/>
      <c r="K9" s="5"/>
      <c r="L9" s="5"/>
    </row>
    <row r="10" spans="1:12" s="6" customFormat="1" ht="51">
      <c r="A10" s="12"/>
      <c r="B10" s="15">
        <v>11010100</v>
      </c>
      <c r="C10" s="23" t="s">
        <v>15</v>
      </c>
      <c r="D10" s="16">
        <v>52978479</v>
      </c>
      <c r="E10" s="16">
        <v>52978479</v>
      </c>
      <c r="F10" s="16">
        <v>39608945</v>
      </c>
      <c r="G10" s="16">
        <v>44965896</v>
      </c>
      <c r="H10" s="8">
        <f t="shared" si="0"/>
        <v>5356951</v>
      </c>
      <c r="I10" s="9">
        <f t="shared" si="1"/>
        <v>113.52459905205757</v>
      </c>
      <c r="J10" s="5"/>
      <c r="K10" s="5"/>
      <c r="L10" s="5"/>
    </row>
    <row r="11" spans="1:12" s="6" customFormat="1" ht="51">
      <c r="A11" s="12"/>
      <c r="B11" s="15">
        <v>11010400</v>
      </c>
      <c r="C11" s="23" t="s">
        <v>16</v>
      </c>
      <c r="D11" s="16">
        <v>19186310</v>
      </c>
      <c r="E11" s="16">
        <v>19186310</v>
      </c>
      <c r="F11" s="16">
        <v>10572140</v>
      </c>
      <c r="G11" s="16">
        <v>8087163.54</v>
      </c>
      <c r="H11" s="8">
        <f t="shared" si="0"/>
        <v>-2484976.46</v>
      </c>
      <c r="I11" s="9">
        <f t="shared" si="1"/>
        <v>76.495047738679204</v>
      </c>
      <c r="J11" s="5"/>
      <c r="K11" s="5"/>
      <c r="L11" s="5"/>
    </row>
    <row r="12" spans="1:12" s="6" customFormat="1" ht="38.25">
      <c r="A12" s="12"/>
      <c r="B12" s="15">
        <v>11010500</v>
      </c>
      <c r="C12" s="23" t="s">
        <v>17</v>
      </c>
      <c r="D12" s="16">
        <v>1574273</v>
      </c>
      <c r="E12" s="16">
        <v>1574273</v>
      </c>
      <c r="F12" s="16">
        <v>1176216</v>
      </c>
      <c r="G12" s="16">
        <v>1305711.31</v>
      </c>
      <c r="H12" s="8">
        <f t="shared" si="0"/>
        <v>129495.31000000006</v>
      </c>
      <c r="I12" s="9">
        <f t="shared" si="1"/>
        <v>111.00948380229482</v>
      </c>
      <c r="J12" s="5"/>
      <c r="K12" s="5"/>
      <c r="L12" s="5"/>
    </row>
    <row r="13" spans="1:12" s="6" customFormat="1" ht="38.25">
      <c r="A13" s="12"/>
      <c r="B13" s="15">
        <v>11011300</v>
      </c>
      <c r="C13" s="23" t="s">
        <v>18</v>
      </c>
      <c r="D13" s="16">
        <v>5769920</v>
      </c>
      <c r="E13" s="16">
        <v>5769920</v>
      </c>
      <c r="F13" s="16">
        <v>2960252</v>
      </c>
      <c r="G13" s="16">
        <v>2956577.45</v>
      </c>
      <c r="H13" s="8">
        <f t="shared" si="0"/>
        <v>-3674.5499999998137</v>
      </c>
      <c r="I13" s="9">
        <f t="shared" si="1"/>
        <v>99.875870365090549</v>
      </c>
      <c r="J13" s="5"/>
      <c r="K13" s="5"/>
      <c r="L13" s="5"/>
    </row>
    <row r="14" spans="1:12" s="6" customFormat="1">
      <c r="A14" s="12"/>
      <c r="B14" s="15">
        <v>11020000</v>
      </c>
      <c r="C14" s="23" t="s">
        <v>19</v>
      </c>
      <c r="D14" s="16">
        <v>150000</v>
      </c>
      <c r="E14" s="16">
        <v>150000</v>
      </c>
      <c r="F14" s="16">
        <v>150000</v>
      </c>
      <c r="G14" s="16">
        <v>166690</v>
      </c>
      <c r="H14" s="8">
        <f t="shared" si="0"/>
        <v>16690</v>
      </c>
      <c r="I14" s="9">
        <f t="shared" si="1"/>
        <v>111.12666666666667</v>
      </c>
      <c r="J14" s="5"/>
      <c r="K14" s="5"/>
      <c r="L14" s="5"/>
    </row>
    <row r="15" spans="1:12" s="6" customFormat="1" ht="25.5">
      <c r="A15" s="12"/>
      <c r="B15" s="15">
        <v>11020200</v>
      </c>
      <c r="C15" s="23" t="s">
        <v>20</v>
      </c>
      <c r="D15" s="16">
        <v>150000</v>
      </c>
      <c r="E15" s="16">
        <v>150000</v>
      </c>
      <c r="F15" s="16">
        <v>150000</v>
      </c>
      <c r="G15" s="16">
        <v>166690</v>
      </c>
      <c r="H15" s="8">
        <f t="shared" si="0"/>
        <v>16690</v>
      </c>
      <c r="I15" s="9">
        <f t="shared" si="1"/>
        <v>111.12666666666667</v>
      </c>
      <c r="J15" s="5"/>
      <c r="K15" s="5"/>
      <c r="L15" s="5"/>
    </row>
    <row r="16" spans="1:12" s="6" customFormat="1" ht="25.5">
      <c r="A16" s="12"/>
      <c r="B16" s="15">
        <v>13000000</v>
      </c>
      <c r="C16" s="23" t="s">
        <v>21</v>
      </c>
      <c r="D16" s="16">
        <v>12000</v>
      </c>
      <c r="E16" s="16">
        <v>12000</v>
      </c>
      <c r="F16" s="16">
        <v>8920</v>
      </c>
      <c r="G16" s="16">
        <v>12058.73</v>
      </c>
      <c r="H16" s="8">
        <f t="shared" si="0"/>
        <v>3138.7299999999996</v>
      </c>
      <c r="I16" s="9">
        <f t="shared" si="1"/>
        <v>135.18755605381165</v>
      </c>
      <c r="J16" s="5"/>
      <c r="K16" s="5"/>
      <c r="L16" s="5"/>
    </row>
    <row r="17" spans="1:12" s="6" customFormat="1" ht="25.5">
      <c r="A17" s="12"/>
      <c r="B17" s="15">
        <v>13010000</v>
      </c>
      <c r="C17" s="23" t="s">
        <v>22</v>
      </c>
      <c r="D17" s="16">
        <v>2000</v>
      </c>
      <c r="E17" s="16">
        <v>2000</v>
      </c>
      <c r="F17" s="16">
        <v>1340</v>
      </c>
      <c r="G17" s="16">
        <v>1027</v>
      </c>
      <c r="H17" s="8">
        <f t="shared" si="0"/>
        <v>-313</v>
      </c>
      <c r="I17" s="9">
        <f t="shared" si="1"/>
        <v>76.641791044776113</v>
      </c>
      <c r="J17" s="5"/>
      <c r="K17" s="5"/>
      <c r="L17" s="5"/>
    </row>
    <row r="18" spans="1:12" s="6" customFormat="1" ht="63.75">
      <c r="A18" s="12"/>
      <c r="B18" s="15">
        <v>13010200</v>
      </c>
      <c r="C18" s="23" t="s">
        <v>23</v>
      </c>
      <c r="D18" s="16">
        <v>2000</v>
      </c>
      <c r="E18" s="16">
        <v>2000</v>
      </c>
      <c r="F18" s="16">
        <v>1340</v>
      </c>
      <c r="G18" s="16">
        <v>1027</v>
      </c>
      <c r="H18" s="8">
        <f t="shared" si="0"/>
        <v>-313</v>
      </c>
      <c r="I18" s="9">
        <f t="shared" si="1"/>
        <v>76.641791044776113</v>
      </c>
      <c r="J18" s="5"/>
      <c r="K18" s="5"/>
      <c r="L18" s="5"/>
    </row>
    <row r="19" spans="1:12" s="6" customFormat="1" ht="25.5">
      <c r="A19" s="12"/>
      <c r="B19" s="15">
        <v>13030000</v>
      </c>
      <c r="C19" s="23" t="s">
        <v>24</v>
      </c>
      <c r="D19" s="16">
        <v>10000</v>
      </c>
      <c r="E19" s="16">
        <v>10000</v>
      </c>
      <c r="F19" s="16">
        <v>7580</v>
      </c>
      <c r="G19" s="16">
        <v>11031.73</v>
      </c>
      <c r="H19" s="8">
        <f t="shared" si="0"/>
        <v>3451.7299999999996</v>
      </c>
      <c r="I19" s="9">
        <f t="shared" si="1"/>
        <v>145.53733509234829</v>
      </c>
      <c r="J19" s="5"/>
      <c r="K19" s="5"/>
      <c r="L19" s="5"/>
    </row>
    <row r="20" spans="1:12" s="6" customFormat="1" ht="63.75">
      <c r="A20" s="12"/>
      <c r="B20" s="15">
        <v>13030100</v>
      </c>
      <c r="C20" s="23" t="s">
        <v>25</v>
      </c>
      <c r="D20" s="16">
        <v>10000</v>
      </c>
      <c r="E20" s="16">
        <v>10000</v>
      </c>
      <c r="F20" s="16">
        <v>7580</v>
      </c>
      <c r="G20" s="16">
        <v>11031.73</v>
      </c>
      <c r="H20" s="8">
        <f t="shared" si="0"/>
        <v>3451.7299999999996</v>
      </c>
      <c r="I20" s="9">
        <f t="shared" si="1"/>
        <v>145.53733509234829</v>
      </c>
      <c r="J20" s="5"/>
      <c r="K20" s="5"/>
      <c r="L20" s="5"/>
    </row>
    <row r="21" spans="1:12" s="6" customFormat="1">
      <c r="A21" s="12"/>
      <c r="B21" s="15">
        <v>14000000</v>
      </c>
      <c r="C21" s="23" t="s">
        <v>26</v>
      </c>
      <c r="D21" s="16">
        <v>20274989</v>
      </c>
      <c r="E21" s="16">
        <v>22399901</v>
      </c>
      <c r="F21" s="16">
        <v>16671384</v>
      </c>
      <c r="G21" s="16">
        <v>17494087.060000002</v>
      </c>
      <c r="H21" s="8">
        <f t="shared" si="0"/>
        <v>822703.06000000238</v>
      </c>
      <c r="I21" s="9">
        <f t="shared" si="1"/>
        <v>104.93482160809207</v>
      </c>
      <c r="J21" s="5"/>
      <c r="K21" s="5"/>
      <c r="L21" s="5"/>
    </row>
    <row r="22" spans="1:12" s="6" customFormat="1" ht="25.5">
      <c r="A22" s="12"/>
      <c r="B22" s="15">
        <v>14020000</v>
      </c>
      <c r="C22" s="23" t="s">
        <v>27</v>
      </c>
      <c r="D22" s="16">
        <v>1130000</v>
      </c>
      <c r="E22" s="16">
        <v>1130000</v>
      </c>
      <c r="F22" s="16">
        <v>863419</v>
      </c>
      <c r="G22" s="16">
        <v>927448.31</v>
      </c>
      <c r="H22" s="8">
        <f t="shared" si="0"/>
        <v>64029.310000000056</v>
      </c>
      <c r="I22" s="9">
        <f t="shared" si="1"/>
        <v>107.41578654164432</v>
      </c>
      <c r="J22" s="5"/>
      <c r="K22" s="5"/>
      <c r="L22" s="5"/>
    </row>
    <row r="23" spans="1:12" s="6" customFormat="1">
      <c r="A23" s="12"/>
      <c r="B23" s="15">
        <v>14021900</v>
      </c>
      <c r="C23" s="23" t="s">
        <v>28</v>
      </c>
      <c r="D23" s="16">
        <v>1130000</v>
      </c>
      <c r="E23" s="16">
        <v>1130000</v>
      </c>
      <c r="F23" s="16">
        <v>863419</v>
      </c>
      <c r="G23" s="16">
        <v>927448.31</v>
      </c>
      <c r="H23" s="8">
        <f t="shared" si="0"/>
        <v>64029.310000000056</v>
      </c>
      <c r="I23" s="9">
        <f t="shared" si="1"/>
        <v>107.41578654164432</v>
      </c>
      <c r="J23" s="5"/>
      <c r="K23" s="5"/>
      <c r="L23" s="5"/>
    </row>
    <row r="24" spans="1:12" s="6" customFormat="1" ht="38.25">
      <c r="A24" s="12"/>
      <c r="B24" s="15">
        <v>14030000</v>
      </c>
      <c r="C24" s="23" t="s">
        <v>29</v>
      </c>
      <c r="D24" s="16">
        <v>9551589</v>
      </c>
      <c r="E24" s="16">
        <v>11676501</v>
      </c>
      <c r="F24" s="16">
        <v>8832020</v>
      </c>
      <c r="G24" s="16">
        <v>10076865.25</v>
      </c>
      <c r="H24" s="8">
        <f t="shared" si="0"/>
        <v>1244845.25</v>
      </c>
      <c r="I24" s="9">
        <f t="shared" si="1"/>
        <v>114.09468332272799</v>
      </c>
      <c r="J24" s="5"/>
      <c r="K24" s="5"/>
      <c r="L24" s="5"/>
    </row>
    <row r="25" spans="1:12" s="6" customFormat="1">
      <c r="A25" s="12"/>
      <c r="B25" s="15">
        <v>14031900</v>
      </c>
      <c r="C25" s="23" t="s">
        <v>28</v>
      </c>
      <c r="D25" s="16">
        <v>9551589</v>
      </c>
      <c r="E25" s="16">
        <v>11676501</v>
      </c>
      <c r="F25" s="16">
        <v>8832020</v>
      </c>
      <c r="G25" s="16">
        <v>10076865.25</v>
      </c>
      <c r="H25" s="8">
        <f t="shared" si="0"/>
        <v>1244845.25</v>
      </c>
      <c r="I25" s="9">
        <f t="shared" si="1"/>
        <v>114.09468332272799</v>
      </c>
      <c r="J25" s="5"/>
      <c r="K25" s="5"/>
      <c r="L25" s="5"/>
    </row>
    <row r="26" spans="1:12" s="6" customFormat="1" ht="38.25">
      <c r="A26" s="12"/>
      <c r="B26" s="15">
        <v>14040000</v>
      </c>
      <c r="C26" s="23" t="s">
        <v>30</v>
      </c>
      <c r="D26" s="16">
        <v>9593400</v>
      </c>
      <c r="E26" s="16">
        <v>9593400</v>
      </c>
      <c r="F26" s="16">
        <v>6975945</v>
      </c>
      <c r="G26" s="16">
        <v>6489773.5</v>
      </c>
      <c r="H26" s="8">
        <f t="shared" si="0"/>
        <v>-486171.5</v>
      </c>
      <c r="I26" s="9">
        <f t="shared" si="1"/>
        <v>93.030743505001837</v>
      </c>
      <c r="J26" s="5"/>
      <c r="K26" s="5"/>
      <c r="L26" s="5"/>
    </row>
    <row r="27" spans="1:12" s="6" customFormat="1" ht="102">
      <c r="A27" s="12"/>
      <c r="B27" s="15">
        <v>14040100</v>
      </c>
      <c r="C27" s="23" t="s">
        <v>31</v>
      </c>
      <c r="D27" s="16">
        <v>6488400</v>
      </c>
      <c r="E27" s="16">
        <v>6488400</v>
      </c>
      <c r="F27" s="16">
        <v>4689721</v>
      </c>
      <c r="G27" s="16">
        <v>4238630.01</v>
      </c>
      <c r="H27" s="8">
        <f t="shared" si="0"/>
        <v>-451090.99000000022</v>
      </c>
      <c r="I27" s="9">
        <f t="shared" si="1"/>
        <v>90.381283023019904</v>
      </c>
      <c r="J27" s="5"/>
      <c r="K27" s="5"/>
      <c r="L27" s="5"/>
    </row>
    <row r="28" spans="1:12" s="6" customFormat="1" ht="76.5">
      <c r="A28" s="12"/>
      <c r="B28" s="15">
        <v>14040200</v>
      </c>
      <c r="C28" s="23" t="s">
        <v>32</v>
      </c>
      <c r="D28" s="16">
        <v>3105000</v>
      </c>
      <c r="E28" s="16">
        <v>3105000</v>
      </c>
      <c r="F28" s="16">
        <v>2286224</v>
      </c>
      <c r="G28" s="16">
        <v>2251143.4900000002</v>
      </c>
      <c r="H28" s="8">
        <f t="shared" si="0"/>
        <v>-35080.509999999776</v>
      </c>
      <c r="I28" s="9">
        <f t="shared" si="1"/>
        <v>98.465569865420022</v>
      </c>
      <c r="J28" s="5"/>
      <c r="K28" s="5"/>
      <c r="L28" s="5"/>
    </row>
    <row r="29" spans="1:12" s="6" customFormat="1" ht="38.25">
      <c r="A29" s="12"/>
      <c r="B29" s="15">
        <v>18000000</v>
      </c>
      <c r="C29" s="23" t="s">
        <v>33</v>
      </c>
      <c r="D29" s="16">
        <v>45137362</v>
      </c>
      <c r="E29" s="16">
        <v>49706682</v>
      </c>
      <c r="F29" s="16">
        <v>38765849</v>
      </c>
      <c r="G29" s="16">
        <v>39960361.370000005</v>
      </c>
      <c r="H29" s="8">
        <f t="shared" si="0"/>
        <v>1194512.3700000048</v>
      </c>
      <c r="I29" s="9">
        <f t="shared" si="1"/>
        <v>103.08135227478188</v>
      </c>
      <c r="J29" s="5"/>
      <c r="K29" s="5"/>
      <c r="L29" s="5"/>
    </row>
    <row r="30" spans="1:12" s="6" customFormat="1">
      <c r="A30" s="12"/>
      <c r="B30" s="15">
        <v>18010000</v>
      </c>
      <c r="C30" s="23" t="s">
        <v>34</v>
      </c>
      <c r="D30" s="16">
        <v>16977059</v>
      </c>
      <c r="E30" s="16">
        <v>17902729</v>
      </c>
      <c r="F30" s="16">
        <v>15256717</v>
      </c>
      <c r="G30" s="16">
        <v>16019422.6</v>
      </c>
      <c r="H30" s="8">
        <f t="shared" si="0"/>
        <v>762705.59999999963</v>
      </c>
      <c r="I30" s="9">
        <f t="shared" si="1"/>
        <v>104.99914627766904</v>
      </c>
      <c r="J30" s="5"/>
      <c r="K30" s="5"/>
      <c r="L30" s="5"/>
    </row>
    <row r="31" spans="1:12" s="6" customFormat="1" ht="51">
      <c r="A31" s="12"/>
      <c r="B31" s="15">
        <v>18010100</v>
      </c>
      <c r="C31" s="23" t="s">
        <v>35</v>
      </c>
      <c r="D31" s="16">
        <v>50250</v>
      </c>
      <c r="E31" s="16">
        <v>50250</v>
      </c>
      <c r="F31" s="16">
        <v>35653</v>
      </c>
      <c r="G31" s="16">
        <v>31988.52</v>
      </c>
      <c r="H31" s="8">
        <f t="shared" si="0"/>
        <v>-3664.4799999999996</v>
      </c>
      <c r="I31" s="9">
        <f t="shared" si="1"/>
        <v>89.721818640787589</v>
      </c>
      <c r="J31" s="5"/>
      <c r="K31" s="5"/>
      <c r="L31" s="5"/>
    </row>
    <row r="32" spans="1:12" s="6" customFormat="1" ht="51">
      <c r="A32" s="12"/>
      <c r="B32" s="15">
        <v>18010200</v>
      </c>
      <c r="C32" s="23" t="s">
        <v>36</v>
      </c>
      <c r="D32" s="16">
        <v>538704</v>
      </c>
      <c r="E32" s="16">
        <v>538704</v>
      </c>
      <c r="F32" s="16">
        <v>426783</v>
      </c>
      <c r="G32" s="16">
        <v>131144.43</v>
      </c>
      <c r="H32" s="8">
        <f t="shared" si="0"/>
        <v>-295638.57</v>
      </c>
      <c r="I32" s="9">
        <f t="shared" si="1"/>
        <v>30.728597437105037</v>
      </c>
      <c r="J32" s="5"/>
      <c r="K32" s="5"/>
      <c r="L32" s="5"/>
    </row>
    <row r="33" spans="1:12" s="6" customFormat="1" ht="51">
      <c r="A33" s="12"/>
      <c r="B33" s="15">
        <v>18010300</v>
      </c>
      <c r="C33" s="23" t="s">
        <v>37</v>
      </c>
      <c r="D33" s="16">
        <v>1466478</v>
      </c>
      <c r="E33" s="16">
        <v>1466478</v>
      </c>
      <c r="F33" s="16">
        <v>1246942</v>
      </c>
      <c r="G33" s="16">
        <v>807958.29</v>
      </c>
      <c r="H33" s="8">
        <f t="shared" si="0"/>
        <v>-438983.70999999996</v>
      </c>
      <c r="I33" s="9">
        <f t="shared" si="1"/>
        <v>64.795178123761971</v>
      </c>
      <c r="J33" s="5"/>
      <c r="K33" s="5"/>
      <c r="L33" s="5"/>
    </row>
    <row r="34" spans="1:12" s="6" customFormat="1" ht="51">
      <c r="A34" s="12"/>
      <c r="B34" s="15">
        <v>18010400</v>
      </c>
      <c r="C34" s="23" t="s">
        <v>38</v>
      </c>
      <c r="D34" s="16">
        <v>1057900</v>
      </c>
      <c r="E34" s="16">
        <v>1057900</v>
      </c>
      <c r="F34" s="16">
        <v>871062</v>
      </c>
      <c r="G34" s="16">
        <v>996594.08</v>
      </c>
      <c r="H34" s="8">
        <f t="shared" si="0"/>
        <v>125532.07999999996</v>
      </c>
      <c r="I34" s="9">
        <f t="shared" si="1"/>
        <v>114.41138288663724</v>
      </c>
      <c r="J34" s="5"/>
      <c r="K34" s="5"/>
      <c r="L34" s="5"/>
    </row>
    <row r="35" spans="1:12" s="6" customFormat="1">
      <c r="A35" s="12"/>
      <c r="B35" s="15">
        <v>18010500</v>
      </c>
      <c r="C35" s="23" t="s">
        <v>39</v>
      </c>
      <c r="D35" s="16">
        <v>743256</v>
      </c>
      <c r="E35" s="16">
        <v>743256</v>
      </c>
      <c r="F35" s="16">
        <v>606657</v>
      </c>
      <c r="G35" s="16">
        <v>939690.27</v>
      </c>
      <c r="H35" s="8">
        <f t="shared" si="0"/>
        <v>333033.27</v>
      </c>
      <c r="I35" s="9">
        <f t="shared" si="1"/>
        <v>154.89646867999545</v>
      </c>
      <c r="J35" s="5"/>
      <c r="K35" s="5"/>
      <c r="L35" s="5"/>
    </row>
    <row r="36" spans="1:12" s="6" customFormat="1">
      <c r="A36" s="12"/>
      <c r="B36" s="15">
        <v>18010600</v>
      </c>
      <c r="C36" s="23" t="s">
        <v>40</v>
      </c>
      <c r="D36" s="16">
        <v>7298084</v>
      </c>
      <c r="E36" s="16">
        <v>8223754</v>
      </c>
      <c r="F36" s="16">
        <v>6924200</v>
      </c>
      <c r="G36" s="16">
        <v>8887974.7100000009</v>
      </c>
      <c r="H36" s="8">
        <f t="shared" si="0"/>
        <v>1963774.7100000009</v>
      </c>
      <c r="I36" s="9">
        <f t="shared" si="1"/>
        <v>128.3610339100546</v>
      </c>
      <c r="J36" s="5"/>
      <c r="K36" s="5"/>
      <c r="L36" s="5"/>
    </row>
    <row r="37" spans="1:12" s="6" customFormat="1">
      <c r="A37" s="12"/>
      <c r="B37" s="15">
        <v>18010700</v>
      </c>
      <c r="C37" s="23" t="s">
        <v>41</v>
      </c>
      <c r="D37" s="16">
        <v>3876000</v>
      </c>
      <c r="E37" s="16">
        <v>3876000</v>
      </c>
      <c r="F37" s="16">
        <v>3622737</v>
      </c>
      <c r="G37" s="16">
        <v>3228675.35</v>
      </c>
      <c r="H37" s="8">
        <f t="shared" si="0"/>
        <v>-394061.64999999991</v>
      </c>
      <c r="I37" s="9">
        <f t="shared" si="1"/>
        <v>89.122543259419601</v>
      </c>
      <c r="J37" s="5"/>
      <c r="K37" s="5"/>
      <c r="L37" s="5"/>
    </row>
    <row r="38" spans="1:12" s="6" customFormat="1">
      <c r="A38" s="12"/>
      <c r="B38" s="15">
        <v>18010900</v>
      </c>
      <c r="C38" s="23" t="s">
        <v>42</v>
      </c>
      <c r="D38" s="16">
        <v>1455376</v>
      </c>
      <c r="E38" s="16">
        <v>1455376</v>
      </c>
      <c r="F38" s="16">
        <v>1160680</v>
      </c>
      <c r="G38" s="16">
        <v>869959.31</v>
      </c>
      <c r="H38" s="8">
        <f t="shared" si="0"/>
        <v>-290720.68999999994</v>
      </c>
      <c r="I38" s="9">
        <f t="shared" si="1"/>
        <v>74.952554536995564</v>
      </c>
      <c r="J38" s="5"/>
      <c r="K38" s="5"/>
      <c r="L38" s="5"/>
    </row>
    <row r="39" spans="1:12" s="6" customFormat="1">
      <c r="A39" s="12"/>
      <c r="B39" s="15">
        <v>18011000</v>
      </c>
      <c r="C39" s="23" t="s">
        <v>43</v>
      </c>
      <c r="D39" s="16">
        <v>25000</v>
      </c>
      <c r="E39" s="16">
        <v>25000</v>
      </c>
      <c r="F39" s="16">
        <v>12500</v>
      </c>
      <c r="G39" s="16">
        <v>27083.33</v>
      </c>
      <c r="H39" s="8">
        <f t="shared" si="0"/>
        <v>14583.330000000002</v>
      </c>
      <c r="I39" s="9">
        <f t="shared" si="1"/>
        <v>216.66664</v>
      </c>
      <c r="J39" s="5"/>
      <c r="K39" s="5"/>
      <c r="L39" s="5"/>
    </row>
    <row r="40" spans="1:12" s="6" customFormat="1">
      <c r="A40" s="12"/>
      <c r="B40" s="15">
        <v>18011100</v>
      </c>
      <c r="C40" s="23" t="s">
        <v>44</v>
      </c>
      <c r="D40" s="16">
        <v>50000</v>
      </c>
      <c r="E40" s="16">
        <v>50000</v>
      </c>
      <c r="F40" s="16">
        <v>37500</v>
      </c>
      <c r="G40" s="16">
        <v>50315.27</v>
      </c>
      <c r="H40" s="8">
        <f t="shared" si="0"/>
        <v>12815.269999999997</v>
      </c>
      <c r="I40" s="9">
        <f t="shared" si="1"/>
        <v>134.17405333333332</v>
      </c>
      <c r="J40" s="5"/>
      <c r="K40" s="5"/>
      <c r="L40" s="5"/>
    </row>
    <row r="41" spans="1:12" s="6" customFormat="1" ht="63.75">
      <c r="A41" s="12"/>
      <c r="B41" s="15">
        <v>18011200</v>
      </c>
      <c r="C41" s="23" t="s">
        <v>45</v>
      </c>
      <c r="D41" s="16">
        <v>416011</v>
      </c>
      <c r="E41" s="16">
        <v>416011</v>
      </c>
      <c r="F41" s="16">
        <v>312003</v>
      </c>
      <c r="G41" s="16">
        <v>48039.040000000001</v>
      </c>
      <c r="H41" s="8">
        <f t="shared" si="0"/>
        <v>-263963.96000000002</v>
      </c>
      <c r="I41" s="9">
        <f t="shared" si="1"/>
        <v>15.39698015724208</v>
      </c>
      <c r="J41" s="5"/>
      <c r="K41" s="5"/>
      <c r="L41" s="5"/>
    </row>
    <row r="42" spans="1:12" s="6" customFormat="1">
      <c r="A42" s="12"/>
      <c r="B42" s="15">
        <v>18030000</v>
      </c>
      <c r="C42" s="23" t="s">
        <v>46</v>
      </c>
      <c r="D42" s="16">
        <v>11800</v>
      </c>
      <c r="E42" s="16">
        <v>11800</v>
      </c>
      <c r="F42" s="16">
        <v>8850</v>
      </c>
      <c r="G42" s="16">
        <v>9049</v>
      </c>
      <c r="H42" s="8">
        <f t="shared" si="0"/>
        <v>199</v>
      </c>
      <c r="I42" s="9">
        <f t="shared" si="1"/>
        <v>102.24858757062148</v>
      </c>
      <c r="J42" s="5"/>
      <c r="K42" s="5"/>
      <c r="L42" s="5"/>
    </row>
    <row r="43" spans="1:12" s="6" customFormat="1" ht="25.5">
      <c r="A43" s="12"/>
      <c r="B43" s="15">
        <v>18030200</v>
      </c>
      <c r="C43" s="23" t="s">
        <v>47</v>
      </c>
      <c r="D43" s="16">
        <v>11800</v>
      </c>
      <c r="E43" s="16">
        <v>11800</v>
      </c>
      <c r="F43" s="16">
        <v>8850</v>
      </c>
      <c r="G43" s="16">
        <v>9049</v>
      </c>
      <c r="H43" s="8">
        <f t="shared" si="0"/>
        <v>199</v>
      </c>
      <c r="I43" s="9">
        <f t="shared" si="1"/>
        <v>102.24858757062148</v>
      </c>
      <c r="J43" s="5"/>
      <c r="K43" s="5"/>
      <c r="L43" s="5"/>
    </row>
    <row r="44" spans="1:12" s="6" customFormat="1">
      <c r="A44" s="12"/>
      <c r="B44" s="15">
        <v>18050000</v>
      </c>
      <c r="C44" s="23" t="s">
        <v>48</v>
      </c>
      <c r="D44" s="16">
        <v>28148503</v>
      </c>
      <c r="E44" s="16">
        <v>31792153</v>
      </c>
      <c r="F44" s="16">
        <v>23500282</v>
      </c>
      <c r="G44" s="16">
        <v>23931889.77</v>
      </c>
      <c r="H44" s="8">
        <f t="shared" si="0"/>
        <v>431607.76999999955</v>
      </c>
      <c r="I44" s="9">
        <f t="shared" si="1"/>
        <v>101.83660676922941</v>
      </c>
      <c r="J44" s="5"/>
      <c r="K44" s="5"/>
      <c r="L44" s="5"/>
    </row>
    <row r="45" spans="1:12" s="6" customFormat="1">
      <c r="A45" s="12"/>
      <c r="B45" s="15">
        <v>18050300</v>
      </c>
      <c r="C45" s="23" t="s">
        <v>49</v>
      </c>
      <c r="D45" s="16">
        <v>2515860</v>
      </c>
      <c r="E45" s="16">
        <v>2515860</v>
      </c>
      <c r="F45" s="16">
        <v>1957394</v>
      </c>
      <c r="G45" s="16">
        <v>1347159.27</v>
      </c>
      <c r="H45" s="8">
        <f t="shared" si="0"/>
        <v>-610234.73</v>
      </c>
      <c r="I45" s="9">
        <f t="shared" si="1"/>
        <v>68.824123809514077</v>
      </c>
      <c r="J45" s="5"/>
      <c r="K45" s="5"/>
      <c r="L45" s="5"/>
    </row>
    <row r="46" spans="1:12" s="6" customFormat="1">
      <c r="A46" s="12"/>
      <c r="B46" s="15">
        <v>18050400</v>
      </c>
      <c r="C46" s="23" t="s">
        <v>50</v>
      </c>
      <c r="D46" s="16">
        <v>15295403</v>
      </c>
      <c r="E46" s="16">
        <v>16183003</v>
      </c>
      <c r="F46" s="16">
        <v>11681192</v>
      </c>
      <c r="G46" s="16">
        <v>12919281.34</v>
      </c>
      <c r="H46" s="8">
        <f t="shared" si="0"/>
        <v>1238089.3399999999</v>
      </c>
      <c r="I46" s="9">
        <f t="shared" si="1"/>
        <v>110.59899828716111</v>
      </c>
      <c r="J46" s="5"/>
      <c r="K46" s="5"/>
      <c r="L46" s="5"/>
    </row>
    <row r="47" spans="1:12" s="6" customFormat="1" ht="76.5">
      <c r="A47" s="12"/>
      <c r="B47" s="15">
        <v>18050500</v>
      </c>
      <c r="C47" s="23" t="s">
        <v>51</v>
      </c>
      <c r="D47" s="16">
        <v>10337240</v>
      </c>
      <c r="E47" s="16">
        <v>13093290</v>
      </c>
      <c r="F47" s="16">
        <v>9861696</v>
      </c>
      <c r="G47" s="16">
        <v>9665449.1600000001</v>
      </c>
      <c r="H47" s="8">
        <f t="shared" si="0"/>
        <v>-196246.83999999985</v>
      </c>
      <c r="I47" s="9">
        <f t="shared" si="1"/>
        <v>98.010009231677799</v>
      </c>
      <c r="J47" s="5"/>
      <c r="K47" s="5"/>
      <c r="L47" s="5"/>
    </row>
    <row r="48" spans="1:12" s="6" customFormat="1">
      <c r="A48" s="12"/>
      <c r="B48" s="15">
        <v>20000000</v>
      </c>
      <c r="C48" s="23" t="s">
        <v>52</v>
      </c>
      <c r="D48" s="16">
        <v>1482174</v>
      </c>
      <c r="E48" s="16">
        <v>3085569</v>
      </c>
      <c r="F48" s="16">
        <v>2746693</v>
      </c>
      <c r="G48" s="16">
        <v>2875384.99</v>
      </c>
      <c r="H48" s="10">
        <f t="shared" si="0"/>
        <v>128691.99000000022</v>
      </c>
      <c r="I48" s="11">
        <f t="shared" si="1"/>
        <v>104.68534306527889</v>
      </c>
      <c r="J48" s="5"/>
      <c r="K48" s="5"/>
      <c r="L48" s="5"/>
    </row>
    <row r="49" spans="1:12" s="6" customFormat="1" ht="25.5">
      <c r="A49" s="12"/>
      <c r="B49" s="15">
        <v>21000000</v>
      </c>
      <c r="C49" s="23" t="s">
        <v>53</v>
      </c>
      <c r="D49" s="16">
        <v>210007</v>
      </c>
      <c r="E49" s="16">
        <v>210007</v>
      </c>
      <c r="F49" s="16">
        <v>172717</v>
      </c>
      <c r="G49" s="16">
        <v>307420.63</v>
      </c>
      <c r="H49" s="8">
        <f t="shared" si="0"/>
        <v>134703.63</v>
      </c>
      <c r="I49" s="9">
        <f t="shared" si="1"/>
        <v>177.99095051442532</v>
      </c>
      <c r="J49" s="5"/>
      <c r="K49" s="5"/>
      <c r="L49" s="5"/>
    </row>
    <row r="50" spans="1:12" s="6" customFormat="1" ht="89.25">
      <c r="A50" s="12"/>
      <c r="B50" s="15">
        <v>21010000</v>
      </c>
      <c r="C50" s="23" t="s">
        <v>54</v>
      </c>
      <c r="D50" s="16">
        <v>47000</v>
      </c>
      <c r="E50" s="16">
        <v>47000</v>
      </c>
      <c r="F50" s="16">
        <v>34117</v>
      </c>
      <c r="G50" s="16">
        <v>12022</v>
      </c>
      <c r="H50" s="8">
        <f t="shared" si="0"/>
        <v>-22095</v>
      </c>
      <c r="I50" s="9">
        <f t="shared" si="1"/>
        <v>35.237564850367853</v>
      </c>
      <c r="J50" s="5"/>
      <c r="K50" s="5"/>
      <c r="L50" s="5"/>
    </row>
    <row r="51" spans="1:12" s="6" customFormat="1" ht="51">
      <c r="A51" s="12"/>
      <c r="B51" s="15">
        <v>21010300</v>
      </c>
      <c r="C51" s="23" t="s">
        <v>55</v>
      </c>
      <c r="D51" s="16">
        <v>47000</v>
      </c>
      <c r="E51" s="16">
        <v>47000</v>
      </c>
      <c r="F51" s="16">
        <v>34117</v>
      </c>
      <c r="G51" s="16">
        <v>12022</v>
      </c>
      <c r="H51" s="8">
        <f t="shared" si="0"/>
        <v>-22095</v>
      </c>
      <c r="I51" s="9">
        <f t="shared" si="1"/>
        <v>35.237564850367853</v>
      </c>
      <c r="J51" s="5"/>
      <c r="K51" s="5"/>
      <c r="L51" s="5"/>
    </row>
    <row r="52" spans="1:12" s="6" customFormat="1">
      <c r="A52" s="12"/>
      <c r="B52" s="15">
        <v>21080000</v>
      </c>
      <c r="C52" s="23" t="s">
        <v>56</v>
      </c>
      <c r="D52" s="16">
        <v>163007</v>
      </c>
      <c r="E52" s="16">
        <v>163007</v>
      </c>
      <c r="F52" s="16">
        <v>138600</v>
      </c>
      <c r="G52" s="16">
        <v>295398.63</v>
      </c>
      <c r="H52" s="8">
        <f t="shared" si="0"/>
        <v>156798.63</v>
      </c>
      <c r="I52" s="9">
        <f t="shared" si="1"/>
        <v>213.13032467532466</v>
      </c>
      <c r="J52" s="5"/>
      <c r="K52" s="5"/>
      <c r="L52" s="5"/>
    </row>
    <row r="53" spans="1:12" s="6" customFormat="1">
      <c r="A53" s="12"/>
      <c r="B53" s="15">
        <v>21081100</v>
      </c>
      <c r="C53" s="23" t="s">
        <v>57</v>
      </c>
      <c r="D53" s="16">
        <v>0</v>
      </c>
      <c r="E53" s="16">
        <v>0</v>
      </c>
      <c r="F53" s="16">
        <v>0</v>
      </c>
      <c r="G53" s="16">
        <v>18404.5</v>
      </c>
      <c r="H53" s="8">
        <f t="shared" si="0"/>
        <v>18404.5</v>
      </c>
      <c r="I53" s="9">
        <f t="shared" si="1"/>
        <v>0</v>
      </c>
      <c r="J53" s="5"/>
      <c r="K53" s="5"/>
      <c r="L53" s="5"/>
    </row>
    <row r="54" spans="1:12" s="6" customFormat="1" ht="89.25">
      <c r="A54" s="12"/>
      <c r="B54" s="15">
        <v>21081500</v>
      </c>
      <c r="C54" s="23" t="s">
        <v>92</v>
      </c>
      <c r="D54" s="16">
        <v>0</v>
      </c>
      <c r="E54" s="16">
        <v>0</v>
      </c>
      <c r="F54" s="16">
        <v>0</v>
      </c>
      <c r="G54" s="16">
        <v>187446</v>
      </c>
      <c r="H54" s="8">
        <f t="shared" si="0"/>
        <v>187446</v>
      </c>
      <c r="I54" s="9">
        <f t="shared" si="1"/>
        <v>0</v>
      </c>
      <c r="J54" s="5"/>
      <c r="K54" s="5"/>
      <c r="L54" s="5"/>
    </row>
    <row r="55" spans="1:12" s="6" customFormat="1" ht="63.75">
      <c r="A55" s="12"/>
      <c r="B55" s="15">
        <v>21081700</v>
      </c>
      <c r="C55" s="23" t="s">
        <v>58</v>
      </c>
      <c r="D55" s="16">
        <v>5007</v>
      </c>
      <c r="E55" s="16">
        <v>5007</v>
      </c>
      <c r="F55" s="16">
        <v>3754</v>
      </c>
      <c r="G55" s="16">
        <v>5007.22</v>
      </c>
      <c r="H55" s="8">
        <f t="shared" si="0"/>
        <v>1253.2200000000003</v>
      </c>
      <c r="I55" s="9">
        <f t="shared" si="1"/>
        <v>133.38359083644113</v>
      </c>
      <c r="J55" s="5"/>
      <c r="K55" s="5"/>
      <c r="L55" s="5"/>
    </row>
    <row r="56" spans="1:12" s="6" customFormat="1" ht="51">
      <c r="A56" s="12"/>
      <c r="B56" s="15">
        <v>21081800</v>
      </c>
      <c r="C56" s="23" t="s">
        <v>59</v>
      </c>
      <c r="D56" s="16">
        <v>158000</v>
      </c>
      <c r="E56" s="16">
        <v>158000</v>
      </c>
      <c r="F56" s="16">
        <v>134846</v>
      </c>
      <c r="G56" s="16">
        <v>84540.91</v>
      </c>
      <c r="H56" s="8">
        <f t="shared" si="0"/>
        <v>-50305.09</v>
      </c>
      <c r="I56" s="9">
        <f t="shared" si="1"/>
        <v>62.694414368983878</v>
      </c>
      <c r="J56" s="5"/>
      <c r="K56" s="5"/>
      <c r="L56" s="5"/>
    </row>
    <row r="57" spans="1:12" s="6" customFormat="1" ht="25.5" customHeight="1">
      <c r="A57" s="12"/>
      <c r="B57" s="15">
        <v>22000000</v>
      </c>
      <c r="C57" s="23" t="s">
        <v>60</v>
      </c>
      <c r="D57" s="16">
        <v>1272167</v>
      </c>
      <c r="E57" s="16">
        <v>1272167</v>
      </c>
      <c r="F57" s="16">
        <v>970581</v>
      </c>
      <c r="G57" s="16">
        <v>893358.39</v>
      </c>
      <c r="H57" s="8">
        <f t="shared" si="0"/>
        <v>-77222.609999999986</v>
      </c>
      <c r="I57" s="9">
        <f t="shared" si="1"/>
        <v>92.04367178009872</v>
      </c>
      <c r="J57" s="5"/>
      <c r="K57" s="5"/>
      <c r="L57" s="5"/>
    </row>
    <row r="58" spans="1:12" s="6" customFormat="1">
      <c r="A58" s="12"/>
      <c r="B58" s="15">
        <v>22010000</v>
      </c>
      <c r="C58" s="23" t="s">
        <v>61</v>
      </c>
      <c r="D58" s="16">
        <v>1259519</v>
      </c>
      <c r="E58" s="16">
        <v>1259519</v>
      </c>
      <c r="F58" s="16">
        <v>962191</v>
      </c>
      <c r="G58" s="16">
        <v>877904.2</v>
      </c>
      <c r="H58" s="8">
        <f t="shared" si="0"/>
        <v>-84286.800000000047</v>
      </c>
      <c r="I58" s="9">
        <f t="shared" si="1"/>
        <v>91.240117606587461</v>
      </c>
      <c r="J58" s="5"/>
      <c r="K58" s="5"/>
      <c r="L58" s="5"/>
    </row>
    <row r="59" spans="1:12" s="6" customFormat="1" ht="63.75">
      <c r="A59" s="12"/>
      <c r="B59" s="15">
        <v>22010300</v>
      </c>
      <c r="C59" s="23" t="s">
        <v>62</v>
      </c>
      <c r="D59" s="16">
        <v>33600</v>
      </c>
      <c r="E59" s="16">
        <v>33600</v>
      </c>
      <c r="F59" s="16">
        <v>25200</v>
      </c>
      <c r="G59" s="16">
        <v>0</v>
      </c>
      <c r="H59" s="8">
        <f t="shared" si="0"/>
        <v>-25200</v>
      </c>
      <c r="I59" s="9">
        <f t="shared" si="1"/>
        <v>0</v>
      </c>
      <c r="J59" s="5"/>
      <c r="K59" s="5"/>
      <c r="L59" s="5"/>
    </row>
    <row r="60" spans="1:12" s="6" customFormat="1" ht="25.5">
      <c r="A60" s="12"/>
      <c r="B60" s="15">
        <v>22012500</v>
      </c>
      <c r="C60" s="23" t="s">
        <v>63</v>
      </c>
      <c r="D60" s="16">
        <v>1126259</v>
      </c>
      <c r="E60" s="16">
        <v>1126259</v>
      </c>
      <c r="F60" s="16">
        <v>861141</v>
      </c>
      <c r="G60" s="16">
        <v>707304.36</v>
      </c>
      <c r="H60" s="8">
        <f t="shared" si="0"/>
        <v>-153836.64000000001</v>
      </c>
      <c r="I60" s="9">
        <f t="shared" si="1"/>
        <v>82.135719934366151</v>
      </c>
      <c r="J60" s="5"/>
      <c r="K60" s="5"/>
      <c r="L60" s="5"/>
    </row>
    <row r="61" spans="1:12" s="6" customFormat="1" ht="38.25">
      <c r="A61" s="12"/>
      <c r="B61" s="15">
        <v>22012600</v>
      </c>
      <c r="C61" s="23" t="s">
        <v>64</v>
      </c>
      <c r="D61" s="16">
        <v>99660</v>
      </c>
      <c r="E61" s="16">
        <v>99660</v>
      </c>
      <c r="F61" s="16">
        <v>75850</v>
      </c>
      <c r="G61" s="16">
        <v>170599.84</v>
      </c>
      <c r="H61" s="8">
        <f t="shared" si="0"/>
        <v>94749.84</v>
      </c>
      <c r="I61" s="9">
        <f t="shared" si="1"/>
        <v>224.91738958470665</v>
      </c>
      <c r="J61" s="5"/>
      <c r="K61" s="5"/>
      <c r="L61" s="5"/>
    </row>
    <row r="62" spans="1:12" s="6" customFormat="1" ht="38.25">
      <c r="A62" s="12"/>
      <c r="B62" s="15">
        <v>22080000</v>
      </c>
      <c r="C62" s="23" t="s">
        <v>65</v>
      </c>
      <c r="D62" s="16">
        <v>848</v>
      </c>
      <c r="E62" s="16">
        <v>848</v>
      </c>
      <c r="F62" s="16">
        <v>848</v>
      </c>
      <c r="G62" s="16">
        <v>0</v>
      </c>
      <c r="H62" s="8">
        <f t="shared" si="0"/>
        <v>-848</v>
      </c>
      <c r="I62" s="9">
        <f t="shared" si="1"/>
        <v>0</v>
      </c>
      <c r="J62" s="5"/>
      <c r="K62" s="5"/>
      <c r="L62" s="5"/>
    </row>
    <row r="63" spans="1:12" s="6" customFormat="1" ht="51">
      <c r="A63" s="12"/>
      <c r="B63" s="15">
        <v>22080400</v>
      </c>
      <c r="C63" s="23" t="s">
        <v>66</v>
      </c>
      <c r="D63" s="16">
        <v>848</v>
      </c>
      <c r="E63" s="16">
        <v>848</v>
      </c>
      <c r="F63" s="16">
        <v>848</v>
      </c>
      <c r="G63" s="16">
        <v>0</v>
      </c>
      <c r="H63" s="8">
        <f t="shared" si="0"/>
        <v>-848</v>
      </c>
      <c r="I63" s="9">
        <f t="shared" si="1"/>
        <v>0</v>
      </c>
      <c r="J63" s="5"/>
      <c r="K63" s="5"/>
      <c r="L63" s="5"/>
    </row>
    <row r="64" spans="1:12" s="6" customFormat="1">
      <c r="A64" s="12"/>
      <c r="B64" s="15">
        <v>22090000</v>
      </c>
      <c r="C64" s="23" t="s">
        <v>67</v>
      </c>
      <c r="D64" s="16">
        <v>4000</v>
      </c>
      <c r="E64" s="16">
        <v>4000</v>
      </c>
      <c r="F64" s="16">
        <v>3073</v>
      </c>
      <c r="G64" s="16">
        <v>5998.34</v>
      </c>
      <c r="H64" s="8">
        <f t="shared" si="0"/>
        <v>2925.34</v>
      </c>
      <c r="I64" s="9">
        <f t="shared" si="1"/>
        <v>195.19492352749756</v>
      </c>
      <c r="J64" s="5"/>
      <c r="K64" s="5"/>
      <c r="L64" s="5"/>
    </row>
    <row r="65" spans="1:12" s="6" customFormat="1" ht="51">
      <c r="A65" s="12"/>
      <c r="B65" s="15">
        <v>22090100</v>
      </c>
      <c r="C65" s="23" t="s">
        <v>68</v>
      </c>
      <c r="D65" s="16">
        <v>4000</v>
      </c>
      <c r="E65" s="16">
        <v>4000</v>
      </c>
      <c r="F65" s="16">
        <v>3073</v>
      </c>
      <c r="G65" s="16">
        <v>5998.34</v>
      </c>
      <c r="H65" s="8">
        <f t="shared" si="0"/>
        <v>2925.34</v>
      </c>
      <c r="I65" s="9">
        <f t="shared" si="1"/>
        <v>195.19492352749756</v>
      </c>
      <c r="J65" s="5"/>
      <c r="K65" s="5"/>
      <c r="L65" s="5"/>
    </row>
    <row r="66" spans="1:12" s="6" customFormat="1" ht="89.25">
      <c r="A66" s="12"/>
      <c r="B66" s="15">
        <v>22130000</v>
      </c>
      <c r="C66" s="23" t="s">
        <v>69</v>
      </c>
      <c r="D66" s="16">
        <v>7800</v>
      </c>
      <c r="E66" s="16">
        <v>7800</v>
      </c>
      <c r="F66" s="16">
        <v>4469</v>
      </c>
      <c r="G66" s="16">
        <v>9455.85</v>
      </c>
      <c r="H66" s="8">
        <f t="shared" si="0"/>
        <v>4986.8500000000004</v>
      </c>
      <c r="I66" s="9">
        <f t="shared" si="1"/>
        <v>211.5876034907138</v>
      </c>
      <c r="J66" s="5"/>
      <c r="K66" s="5"/>
      <c r="L66" s="5"/>
    </row>
    <row r="67" spans="1:12" s="6" customFormat="1">
      <c r="A67" s="12"/>
      <c r="B67" s="15">
        <v>24000000</v>
      </c>
      <c r="C67" s="23" t="s">
        <v>70</v>
      </c>
      <c r="D67" s="16">
        <v>0</v>
      </c>
      <c r="E67" s="16">
        <v>1603395</v>
      </c>
      <c r="F67" s="16">
        <v>1603395</v>
      </c>
      <c r="G67" s="16">
        <v>1674605.97</v>
      </c>
      <c r="H67" s="8">
        <f t="shared" si="0"/>
        <v>71210.969999999972</v>
      </c>
      <c r="I67" s="9">
        <f t="shared" si="1"/>
        <v>104.44126182257023</v>
      </c>
      <c r="J67" s="5"/>
      <c r="K67" s="5"/>
      <c r="L67" s="5"/>
    </row>
    <row r="68" spans="1:12" s="6" customFormat="1">
      <c r="A68" s="12"/>
      <c r="B68" s="15">
        <v>24060000</v>
      </c>
      <c r="C68" s="23" t="s">
        <v>56</v>
      </c>
      <c r="D68" s="16">
        <v>0</v>
      </c>
      <c r="E68" s="16">
        <v>1603395</v>
      </c>
      <c r="F68" s="16">
        <v>1603395</v>
      </c>
      <c r="G68" s="16">
        <v>1674605.97</v>
      </c>
      <c r="H68" s="8">
        <f t="shared" si="0"/>
        <v>71210.969999999972</v>
      </c>
      <c r="I68" s="9">
        <f t="shared" si="1"/>
        <v>104.44126182257023</v>
      </c>
      <c r="J68" s="5"/>
      <c r="K68" s="5"/>
      <c r="L68" s="5"/>
    </row>
    <row r="69" spans="1:12" s="6" customFormat="1">
      <c r="A69" s="12"/>
      <c r="B69" s="15">
        <v>24060300</v>
      </c>
      <c r="C69" s="23" t="s">
        <v>56</v>
      </c>
      <c r="D69" s="16">
        <v>0</v>
      </c>
      <c r="E69" s="16">
        <v>1603395</v>
      </c>
      <c r="F69" s="16">
        <v>1603395</v>
      </c>
      <c r="G69" s="16">
        <v>1674605.97</v>
      </c>
      <c r="H69" s="8">
        <f t="shared" si="0"/>
        <v>71210.969999999972</v>
      </c>
      <c r="I69" s="9">
        <f t="shared" si="1"/>
        <v>104.44126182257023</v>
      </c>
      <c r="J69" s="5"/>
      <c r="K69" s="5"/>
      <c r="L69" s="5"/>
    </row>
    <row r="70" spans="1:12" s="21" customFormat="1">
      <c r="A70" s="19"/>
      <c r="B70" s="17">
        <v>30000000</v>
      </c>
      <c r="C70" s="22" t="s">
        <v>87</v>
      </c>
      <c r="D70" s="18">
        <v>0</v>
      </c>
      <c r="E70" s="18">
        <v>0</v>
      </c>
      <c r="F70" s="18">
        <v>0</v>
      </c>
      <c r="G70" s="18">
        <v>3000</v>
      </c>
      <c r="H70" s="10">
        <f t="shared" si="0"/>
        <v>3000</v>
      </c>
      <c r="I70" s="11">
        <f t="shared" si="1"/>
        <v>0</v>
      </c>
      <c r="J70" s="20"/>
      <c r="K70" s="20"/>
      <c r="L70" s="20"/>
    </row>
    <row r="71" spans="1:12" s="6" customFormat="1" ht="25.5">
      <c r="A71" s="12"/>
      <c r="B71" s="15">
        <v>31000000</v>
      </c>
      <c r="C71" s="23" t="s">
        <v>88</v>
      </c>
      <c r="D71" s="16">
        <v>0</v>
      </c>
      <c r="E71" s="16">
        <v>0</v>
      </c>
      <c r="F71" s="16">
        <v>0</v>
      </c>
      <c r="G71" s="16">
        <v>3000</v>
      </c>
      <c r="H71" s="8">
        <f t="shared" ref="H71:H95" si="2">G71-F71</f>
        <v>3000</v>
      </c>
      <c r="I71" s="9">
        <f t="shared" ref="I71:I95" si="3">IF(F71=0,0,G71/F71*100)</f>
        <v>0</v>
      </c>
      <c r="J71" s="5"/>
      <c r="K71" s="5"/>
      <c r="L71" s="5"/>
    </row>
    <row r="72" spans="1:12" s="6" customFormat="1" ht="76.5">
      <c r="A72" s="12"/>
      <c r="B72" s="15">
        <v>31010000</v>
      </c>
      <c r="C72" s="23" t="s">
        <v>89</v>
      </c>
      <c r="D72" s="16">
        <v>0</v>
      </c>
      <c r="E72" s="16">
        <v>0</v>
      </c>
      <c r="F72" s="16">
        <v>0</v>
      </c>
      <c r="G72" s="16">
        <v>3000</v>
      </c>
      <c r="H72" s="8">
        <f t="shared" si="2"/>
        <v>3000</v>
      </c>
      <c r="I72" s="9">
        <f t="shared" si="3"/>
        <v>0</v>
      </c>
      <c r="J72" s="5"/>
      <c r="K72" s="5"/>
      <c r="L72" s="5"/>
    </row>
    <row r="73" spans="1:12" s="6" customFormat="1" ht="76.5">
      <c r="A73" s="12"/>
      <c r="B73" s="15">
        <v>31010200</v>
      </c>
      <c r="C73" s="23" t="s">
        <v>90</v>
      </c>
      <c r="D73" s="16">
        <v>0</v>
      </c>
      <c r="E73" s="16">
        <v>0</v>
      </c>
      <c r="F73" s="16">
        <v>0</v>
      </c>
      <c r="G73" s="16">
        <v>3000</v>
      </c>
      <c r="H73" s="8">
        <f t="shared" si="2"/>
        <v>3000</v>
      </c>
      <c r="I73" s="9">
        <f t="shared" si="3"/>
        <v>0</v>
      </c>
      <c r="J73" s="5"/>
      <c r="K73" s="5"/>
      <c r="L73" s="5"/>
    </row>
    <row r="74" spans="1:12" s="21" customFormat="1">
      <c r="A74" s="19"/>
      <c r="B74" s="17">
        <v>40000000</v>
      </c>
      <c r="C74" s="22" t="s">
        <v>71</v>
      </c>
      <c r="D74" s="18">
        <v>39040019</v>
      </c>
      <c r="E74" s="18">
        <v>137777874</v>
      </c>
      <c r="F74" s="18">
        <v>103353119</v>
      </c>
      <c r="G74" s="18">
        <v>102910978.83</v>
      </c>
      <c r="H74" s="10">
        <f t="shared" si="2"/>
        <v>-442140.17000000179</v>
      </c>
      <c r="I74" s="11">
        <f t="shared" si="3"/>
        <v>99.572204327960335</v>
      </c>
      <c r="J74" s="20"/>
      <c r="K74" s="20"/>
      <c r="L74" s="20"/>
    </row>
    <row r="75" spans="1:12" s="6" customFormat="1" ht="39.75" customHeight="1">
      <c r="A75" s="12"/>
      <c r="B75" s="15">
        <v>41000000</v>
      </c>
      <c r="C75" s="23" t="s">
        <v>72</v>
      </c>
      <c r="D75" s="16">
        <v>39040019</v>
      </c>
      <c r="E75" s="16">
        <v>137777874</v>
      </c>
      <c r="F75" s="16">
        <v>103353119</v>
      </c>
      <c r="G75" s="16">
        <v>102910978.83</v>
      </c>
      <c r="H75" s="8">
        <f t="shared" si="2"/>
        <v>-442140.17000000179</v>
      </c>
      <c r="I75" s="9">
        <f t="shared" si="3"/>
        <v>99.572204327960335</v>
      </c>
      <c r="J75" s="5"/>
      <c r="K75" s="5"/>
      <c r="L75" s="5"/>
    </row>
    <row r="76" spans="1:12" s="6" customFormat="1" ht="61.5" customHeight="1">
      <c r="A76" s="12"/>
      <c r="B76" s="15">
        <v>41020000</v>
      </c>
      <c r="C76" s="23" t="s">
        <v>73</v>
      </c>
      <c r="D76" s="16">
        <v>33052800</v>
      </c>
      <c r="E76" s="16">
        <v>33052800</v>
      </c>
      <c r="F76" s="16">
        <v>24789600</v>
      </c>
      <c r="G76" s="16">
        <v>24789600</v>
      </c>
      <c r="H76" s="8">
        <f t="shared" si="2"/>
        <v>0</v>
      </c>
      <c r="I76" s="9">
        <f t="shared" si="3"/>
        <v>100</v>
      </c>
      <c r="J76" s="5"/>
      <c r="K76" s="5"/>
      <c r="L76" s="5"/>
    </row>
    <row r="77" spans="1:12" s="6" customFormat="1">
      <c r="A77" s="12"/>
      <c r="B77" s="15">
        <v>41020100</v>
      </c>
      <c r="C77" s="23" t="s">
        <v>74</v>
      </c>
      <c r="D77" s="16">
        <v>27552800</v>
      </c>
      <c r="E77" s="16">
        <v>27552800</v>
      </c>
      <c r="F77" s="16">
        <v>20664900</v>
      </c>
      <c r="G77" s="16">
        <v>20664900</v>
      </c>
      <c r="H77" s="8">
        <f t="shared" si="2"/>
        <v>0</v>
      </c>
      <c r="I77" s="9">
        <f t="shared" si="3"/>
        <v>100</v>
      </c>
      <c r="J77" s="5"/>
      <c r="K77" s="5"/>
      <c r="L77" s="5"/>
    </row>
    <row r="78" spans="1:12" s="6" customFormat="1" ht="102">
      <c r="A78" s="12"/>
      <c r="B78" s="15">
        <v>41021400</v>
      </c>
      <c r="C78" s="23" t="s">
        <v>75</v>
      </c>
      <c r="D78" s="16">
        <v>5500000</v>
      </c>
      <c r="E78" s="16">
        <v>5500000</v>
      </c>
      <c r="F78" s="16">
        <v>4124700</v>
      </c>
      <c r="G78" s="16">
        <v>4124700</v>
      </c>
      <c r="H78" s="8">
        <f t="shared" si="2"/>
        <v>0</v>
      </c>
      <c r="I78" s="9">
        <f t="shared" si="3"/>
        <v>100</v>
      </c>
      <c r="J78" s="5"/>
      <c r="K78" s="5"/>
      <c r="L78" s="5"/>
    </row>
    <row r="79" spans="1:12" s="6" customFormat="1" ht="25.5">
      <c r="A79" s="12"/>
      <c r="B79" s="15">
        <v>41030000</v>
      </c>
      <c r="C79" s="23" t="s">
        <v>76</v>
      </c>
      <c r="D79" s="16">
        <v>0</v>
      </c>
      <c r="E79" s="16">
        <v>84877400</v>
      </c>
      <c r="F79" s="16">
        <v>63116400</v>
      </c>
      <c r="G79" s="16">
        <v>63116400</v>
      </c>
      <c r="H79" s="8">
        <f t="shared" si="2"/>
        <v>0</v>
      </c>
      <c r="I79" s="9">
        <f t="shared" si="3"/>
        <v>100</v>
      </c>
      <c r="J79" s="5"/>
      <c r="K79" s="5"/>
      <c r="L79" s="5"/>
    </row>
    <row r="80" spans="1:12" s="6" customFormat="1" ht="51">
      <c r="A80" s="12"/>
      <c r="B80" s="15">
        <v>41031100</v>
      </c>
      <c r="C80" s="23" t="s">
        <v>77</v>
      </c>
      <c r="D80" s="16">
        <v>0</v>
      </c>
      <c r="E80" s="16">
        <v>4083400</v>
      </c>
      <c r="F80" s="16">
        <v>4083400</v>
      </c>
      <c r="G80" s="16">
        <v>4083400</v>
      </c>
      <c r="H80" s="8">
        <f t="shared" si="2"/>
        <v>0</v>
      </c>
      <c r="I80" s="9">
        <f t="shared" si="3"/>
        <v>100</v>
      </c>
      <c r="J80" s="5"/>
      <c r="K80" s="5"/>
      <c r="L80" s="5"/>
    </row>
    <row r="81" spans="1:12" s="6" customFormat="1" ht="39" customHeight="1">
      <c r="A81" s="12"/>
      <c r="B81" s="15">
        <v>41033900</v>
      </c>
      <c r="C81" s="23" t="s">
        <v>78</v>
      </c>
      <c r="D81" s="16">
        <v>0</v>
      </c>
      <c r="E81" s="16">
        <v>75374100</v>
      </c>
      <c r="F81" s="16">
        <v>53675000</v>
      </c>
      <c r="G81" s="16">
        <v>53675000</v>
      </c>
      <c r="H81" s="8">
        <f t="shared" si="2"/>
        <v>0</v>
      </c>
      <c r="I81" s="9">
        <f t="shared" si="3"/>
        <v>100</v>
      </c>
      <c r="J81" s="5"/>
      <c r="K81" s="5"/>
      <c r="L81" s="5"/>
    </row>
    <row r="82" spans="1:12" s="6" customFormat="1" ht="36.75" customHeight="1">
      <c r="A82" s="12"/>
      <c r="B82" s="15">
        <v>41035400</v>
      </c>
      <c r="C82" s="23" t="s">
        <v>79</v>
      </c>
      <c r="D82" s="16">
        <v>0</v>
      </c>
      <c r="E82" s="16">
        <v>173400</v>
      </c>
      <c r="F82" s="16">
        <v>111500</v>
      </c>
      <c r="G82" s="16">
        <v>111500</v>
      </c>
      <c r="H82" s="8">
        <f t="shared" si="2"/>
        <v>0</v>
      </c>
      <c r="I82" s="9">
        <f t="shared" si="3"/>
        <v>100</v>
      </c>
      <c r="J82" s="5"/>
      <c r="K82" s="5"/>
      <c r="L82" s="5"/>
    </row>
    <row r="83" spans="1:12" s="6" customFormat="1" ht="63" customHeight="1">
      <c r="A83" s="14"/>
      <c r="B83" s="15">
        <v>41036000</v>
      </c>
      <c r="C83" s="23" t="s">
        <v>91</v>
      </c>
      <c r="D83" s="16">
        <v>0</v>
      </c>
      <c r="E83" s="16">
        <v>0</v>
      </c>
      <c r="F83" s="16">
        <v>0</v>
      </c>
      <c r="G83" s="16">
        <v>0</v>
      </c>
      <c r="H83" s="8">
        <f t="shared" si="2"/>
        <v>0</v>
      </c>
      <c r="I83" s="9">
        <f t="shared" si="3"/>
        <v>0</v>
      </c>
      <c r="J83" s="5"/>
      <c r="K83" s="5"/>
      <c r="L83" s="5"/>
    </row>
    <row r="84" spans="1:12" s="6" customFormat="1" ht="52.5" customHeight="1">
      <c r="A84" s="14"/>
      <c r="B84" s="15">
        <v>41036300</v>
      </c>
      <c r="C84" s="23" t="s">
        <v>80</v>
      </c>
      <c r="D84" s="16">
        <v>0</v>
      </c>
      <c r="E84" s="16">
        <v>5246500</v>
      </c>
      <c r="F84" s="16">
        <v>5246500</v>
      </c>
      <c r="G84" s="16">
        <v>5246500</v>
      </c>
      <c r="H84" s="8">
        <f t="shared" si="2"/>
        <v>0</v>
      </c>
      <c r="I84" s="9">
        <f t="shared" si="3"/>
        <v>100</v>
      </c>
      <c r="J84" s="5"/>
      <c r="K84" s="5"/>
      <c r="L84" s="5"/>
    </row>
    <row r="85" spans="1:12" s="6" customFormat="1" ht="27.75" customHeight="1">
      <c r="A85" s="14"/>
      <c r="B85" s="15">
        <v>41040000</v>
      </c>
      <c r="C85" s="23" t="s">
        <v>81</v>
      </c>
      <c r="D85" s="16">
        <v>0</v>
      </c>
      <c r="E85" s="16">
        <v>5802600</v>
      </c>
      <c r="F85" s="16">
        <v>5496700</v>
      </c>
      <c r="G85" s="16">
        <v>5496700</v>
      </c>
      <c r="H85" s="8">
        <f t="shared" si="2"/>
        <v>0</v>
      </c>
      <c r="I85" s="9">
        <f t="shared" si="3"/>
        <v>100</v>
      </c>
      <c r="J85" s="5"/>
      <c r="K85" s="5"/>
      <c r="L85" s="5"/>
    </row>
    <row r="86" spans="1:12" s="6" customFormat="1" ht="38.25" customHeight="1">
      <c r="A86" s="14"/>
      <c r="B86" s="15">
        <v>41040200</v>
      </c>
      <c r="C86" s="23" t="s">
        <v>82</v>
      </c>
      <c r="D86" s="16">
        <v>0</v>
      </c>
      <c r="E86" s="16">
        <v>1223900</v>
      </c>
      <c r="F86" s="16">
        <v>918000</v>
      </c>
      <c r="G86" s="16">
        <v>918000</v>
      </c>
      <c r="H86" s="8">
        <f t="shared" si="2"/>
        <v>0</v>
      </c>
      <c r="I86" s="9">
        <f t="shared" si="3"/>
        <v>100</v>
      </c>
      <c r="J86" s="5"/>
      <c r="K86" s="5"/>
      <c r="L86" s="5"/>
    </row>
    <row r="87" spans="1:12" s="6" customFormat="1" ht="16.5" customHeight="1">
      <c r="A87" s="14"/>
      <c r="B87" s="15">
        <v>41040400</v>
      </c>
      <c r="C87" s="23" t="s">
        <v>94</v>
      </c>
      <c r="D87" s="16">
        <v>0</v>
      </c>
      <c r="E87" s="16">
        <v>4578700</v>
      </c>
      <c r="F87" s="16">
        <v>4578700</v>
      </c>
      <c r="G87" s="16">
        <v>4578700</v>
      </c>
      <c r="H87" s="8">
        <f t="shared" si="2"/>
        <v>0</v>
      </c>
      <c r="I87" s="9">
        <f t="shared" si="3"/>
        <v>100</v>
      </c>
      <c r="J87" s="5"/>
      <c r="K87" s="5"/>
      <c r="L87" s="5"/>
    </row>
    <row r="88" spans="1:12" s="6" customFormat="1" ht="27.75" customHeight="1">
      <c r="A88" s="14"/>
      <c r="B88" s="15">
        <v>41050000</v>
      </c>
      <c r="C88" s="23" t="s">
        <v>83</v>
      </c>
      <c r="D88" s="16">
        <v>5987219</v>
      </c>
      <c r="E88" s="16">
        <v>14045074</v>
      </c>
      <c r="F88" s="16">
        <v>9950419</v>
      </c>
      <c r="G88" s="16">
        <v>9508278.8300000001</v>
      </c>
      <c r="H88" s="8">
        <f t="shared" si="2"/>
        <v>-442140.16999999993</v>
      </c>
      <c r="I88" s="9">
        <f t="shared" si="3"/>
        <v>95.556567316411503</v>
      </c>
      <c r="J88" s="5"/>
      <c r="K88" s="5"/>
      <c r="L88" s="5"/>
    </row>
    <row r="89" spans="1:12" s="6" customFormat="1" ht="50.25" customHeight="1">
      <c r="A89" s="14"/>
      <c r="B89" s="15">
        <v>41050300</v>
      </c>
      <c r="C89" s="23" t="s">
        <v>95</v>
      </c>
      <c r="D89" s="16">
        <v>0</v>
      </c>
      <c r="E89" s="16">
        <v>2880400</v>
      </c>
      <c r="F89" s="16">
        <v>960200</v>
      </c>
      <c r="G89" s="16">
        <v>960200</v>
      </c>
      <c r="H89" s="8">
        <f t="shared" si="2"/>
        <v>0</v>
      </c>
      <c r="I89" s="9">
        <f t="shared" si="3"/>
        <v>100</v>
      </c>
      <c r="J89" s="5"/>
      <c r="K89" s="5"/>
      <c r="L89" s="5"/>
    </row>
    <row r="90" spans="1:12" s="6" customFormat="1" ht="49.5" customHeight="1">
      <c r="A90" s="14"/>
      <c r="B90" s="15">
        <v>41050400</v>
      </c>
      <c r="C90" s="23" t="s">
        <v>93</v>
      </c>
      <c r="D90" s="16">
        <v>0</v>
      </c>
      <c r="E90" s="16">
        <v>2337522</v>
      </c>
      <c r="F90" s="16">
        <v>2337522</v>
      </c>
      <c r="G90" s="16">
        <v>2292132.88</v>
      </c>
      <c r="H90" s="8">
        <f t="shared" si="2"/>
        <v>-45389.120000000112</v>
      </c>
      <c r="I90" s="9">
        <f t="shared" si="3"/>
        <v>98.058237740650128</v>
      </c>
      <c r="J90" s="5"/>
      <c r="K90" s="5"/>
      <c r="L90" s="5"/>
    </row>
    <row r="91" spans="1:12" s="6" customFormat="1" ht="51">
      <c r="A91" s="14"/>
      <c r="B91" s="15">
        <v>41051000</v>
      </c>
      <c r="C91" s="23" t="s">
        <v>84</v>
      </c>
      <c r="D91" s="16">
        <v>0</v>
      </c>
      <c r="E91" s="16">
        <v>1939300</v>
      </c>
      <c r="F91" s="16">
        <v>1409200</v>
      </c>
      <c r="G91" s="16">
        <v>1409200</v>
      </c>
      <c r="H91" s="8">
        <f t="shared" si="2"/>
        <v>0</v>
      </c>
      <c r="I91" s="9">
        <f t="shared" si="3"/>
        <v>100</v>
      </c>
      <c r="J91" s="5"/>
      <c r="K91" s="5"/>
      <c r="L91" s="5"/>
    </row>
    <row r="92" spans="1:12" s="6" customFormat="1">
      <c r="A92" s="14"/>
      <c r="B92" s="15">
        <v>41053900</v>
      </c>
      <c r="C92" s="23" t="s">
        <v>85</v>
      </c>
      <c r="D92" s="16">
        <v>5987219</v>
      </c>
      <c r="E92" s="16">
        <v>6087219</v>
      </c>
      <c r="F92" s="16">
        <v>4643022</v>
      </c>
      <c r="G92" s="16">
        <v>4548859.3600000003</v>
      </c>
      <c r="H92" s="8">
        <f t="shared" si="2"/>
        <v>-94162.639999999665</v>
      </c>
      <c r="I92" s="9">
        <f t="shared" si="3"/>
        <v>97.971953611247159</v>
      </c>
      <c r="J92" s="5"/>
      <c r="K92" s="5"/>
      <c r="L92" s="5"/>
    </row>
    <row r="93" spans="1:12" s="6" customFormat="1" ht="89.25">
      <c r="A93" s="14"/>
      <c r="B93" s="15">
        <v>41059300</v>
      </c>
      <c r="C93" s="23" t="s">
        <v>86</v>
      </c>
      <c r="D93" s="16">
        <v>0</v>
      </c>
      <c r="E93" s="16">
        <v>800633</v>
      </c>
      <c r="F93" s="16">
        <v>600475</v>
      </c>
      <c r="G93" s="16">
        <v>297886.59000000003</v>
      </c>
      <c r="H93" s="8">
        <f t="shared" si="2"/>
        <v>-302588.40999999997</v>
      </c>
      <c r="I93" s="9">
        <f t="shared" si="3"/>
        <v>49.608491610808116</v>
      </c>
      <c r="J93" s="5"/>
      <c r="K93" s="5"/>
      <c r="L93" s="5"/>
    </row>
    <row r="94" spans="1:12" s="6" customFormat="1">
      <c r="A94" s="25" t="s">
        <v>6</v>
      </c>
      <c r="B94" s="26"/>
      <c r="C94" s="27"/>
      <c r="D94" s="13">
        <f>D7+D48+D70</f>
        <v>146565507</v>
      </c>
      <c r="E94" s="13">
        <f>E7+E48+E70</f>
        <v>154863134</v>
      </c>
      <c r="F94" s="13">
        <f>F7+F48+F70</f>
        <v>112660399</v>
      </c>
      <c r="G94" s="13">
        <f>G7+G48+G70</f>
        <v>117826930.45</v>
      </c>
      <c r="H94" s="10">
        <f t="shared" si="2"/>
        <v>5166531.450000003</v>
      </c>
      <c r="I94" s="11">
        <f t="shared" si="3"/>
        <v>104.58593391809308</v>
      </c>
      <c r="J94" s="5"/>
      <c r="K94" s="5"/>
      <c r="L94" s="5"/>
    </row>
    <row r="95" spans="1:12" s="6" customFormat="1">
      <c r="A95" s="28" t="s">
        <v>7</v>
      </c>
      <c r="B95" s="28"/>
      <c r="C95" s="28"/>
      <c r="D95" s="13">
        <f>D74+D94</f>
        <v>185605526</v>
      </c>
      <c r="E95" s="13">
        <f>E74+E94</f>
        <v>292641008</v>
      </c>
      <c r="F95" s="13">
        <f>F74+F94</f>
        <v>216013518</v>
      </c>
      <c r="G95" s="13">
        <f>G74+G94</f>
        <v>220737909.28</v>
      </c>
      <c r="H95" s="10">
        <f t="shared" si="2"/>
        <v>4724391.2800000012</v>
      </c>
      <c r="I95" s="11">
        <f t="shared" si="3"/>
        <v>102.1870813103465</v>
      </c>
      <c r="J95" s="5"/>
      <c r="K95" s="5"/>
      <c r="L95" s="5"/>
    </row>
    <row r="96" spans="1:12">
      <c r="D96" s="7"/>
    </row>
  </sheetData>
  <mergeCells count="8">
    <mergeCell ref="C2:H2"/>
    <mergeCell ref="A94:C94"/>
    <mergeCell ref="A95:C95"/>
    <mergeCell ref="A3:L3"/>
    <mergeCell ref="A5:A6"/>
    <mergeCell ref="B5:B6"/>
    <mergeCell ref="C5:C6"/>
    <mergeCell ref="D5:I5"/>
  </mergeCells>
  <phoneticPr fontId="8" type="noConversion"/>
  <pageMargins left="0.59055118110236227" right="0.59055118110236227" top="0.39370078740157483" bottom="0.39370078740157483" header="0" footer="0"/>
  <pageSetup paperSize="9" scale="73" fitToHeight="500" orientation="portrait" verticalDpi="0" r:id="rId1"/>
  <rowBreaks count="2" manualBreakCount="2">
    <brk id="30" max="8" man="1"/>
    <brk id="6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</dc:creator>
  <cp:lastModifiedBy>Пользователь</cp:lastModifiedBy>
  <cp:lastPrinted>2026-10-02T07:26:05Z</cp:lastPrinted>
  <dcterms:created xsi:type="dcterms:W3CDTF">2023-12-07T09:35:05Z</dcterms:created>
  <dcterms:modified xsi:type="dcterms:W3CDTF">2026-10-02T07:26:10Z</dcterms:modified>
</cp:coreProperties>
</file>