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60" yWindow="-60" windowWidth="20610" windowHeight="11040"/>
  </bookViews>
  <sheets>
    <sheet name="Лист1" sheetId="1" r:id="rId1"/>
  </sheets>
  <definedNames>
    <definedName name="_xlnm.Print_Titles" localSheetId="0">Лист1!$A:$C</definedName>
    <definedName name="_xlnm.Print_Area" localSheetId="0">Лист1!$A$1:$I$85</definedName>
  </definedNames>
  <calcPr calcId="114210" fullCalcOnLoad="1"/>
</workbook>
</file>

<file path=xl/calcChain.xml><?xml version="1.0" encoding="utf-8"?>
<calcChain xmlns="http://schemas.openxmlformats.org/spreadsheetml/2006/main">
  <c r="E85" i="1"/>
  <c r="F85"/>
  <c r="G85"/>
  <c r="D85"/>
  <c r="E84"/>
  <c r="F84"/>
  <c r="G84"/>
  <c r="D84"/>
  <c r="H84"/>
  <c r="H85"/>
  <c r="I82"/>
  <c r="I83"/>
  <c r="I84"/>
  <c r="I85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53"/>
  <c r="H54"/>
  <c r="H55"/>
  <c r="H56"/>
  <c r="H57"/>
  <c r="H58"/>
  <c r="H59"/>
  <c r="H60"/>
  <c r="H61"/>
  <c r="H62"/>
  <c r="H63"/>
  <c r="H64"/>
  <c r="H65"/>
  <c r="H66"/>
  <c r="H67"/>
  <c r="H68"/>
  <c r="H69"/>
  <c r="H70"/>
  <c r="H71"/>
  <c r="H72"/>
  <c r="H73"/>
  <c r="H74"/>
  <c r="H75"/>
  <c r="H76"/>
  <c r="H77"/>
  <c r="H78"/>
  <c r="H79"/>
  <c r="H80"/>
  <c r="H81"/>
  <c r="H82"/>
  <c r="H83"/>
  <c r="H7"/>
  <c r="I75"/>
  <c r="I76"/>
  <c r="I77"/>
  <c r="I78"/>
  <c r="I79"/>
  <c r="I80"/>
  <c r="I81"/>
  <c r="I39"/>
  <c r="I37"/>
  <c r="I65"/>
  <c r="I66"/>
  <c r="I67"/>
  <c r="I68"/>
  <c r="I48"/>
  <c r="I49"/>
  <c r="I57"/>
  <c r="I58"/>
  <c r="I51"/>
  <c r="I74"/>
  <c r="I73"/>
  <c r="I72"/>
  <c r="I71"/>
  <c r="I70"/>
  <c r="I69"/>
  <c r="I64"/>
  <c r="I63"/>
  <c r="I62"/>
  <c r="I61"/>
  <c r="I60"/>
  <c r="I59"/>
  <c r="I56"/>
  <c r="I55"/>
  <c r="I54"/>
  <c r="I53"/>
  <c r="I52"/>
  <c r="I50"/>
  <c r="I47"/>
  <c r="I46"/>
  <c r="I45"/>
  <c r="I44"/>
  <c r="I43"/>
  <c r="I42"/>
  <c r="I41"/>
  <c r="I40"/>
  <c r="I38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</calcChain>
</file>

<file path=xl/sharedStrings.xml><?xml version="1.0" encoding="utf-8"?>
<sst xmlns="http://schemas.openxmlformats.org/spreadsheetml/2006/main" count="90" uniqueCount="87">
  <si>
    <t>грн.</t>
  </si>
  <si>
    <t>ККД</t>
  </si>
  <si>
    <t>Доходи</t>
  </si>
  <si>
    <t>1455000000 - Бюджет Новоодеської мiської територiальної громади</t>
  </si>
  <si>
    <t>Факт</t>
  </si>
  <si>
    <t>+/-</t>
  </si>
  <si>
    <t>Податкові надходження</t>
  </si>
  <si>
    <t>Податки на доходи, податки на прибуток, податки на збільшення ринкової вартості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</si>
  <si>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</si>
  <si>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</si>
  <si>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</si>
  <si>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</si>
  <si>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Податок на доходи фізичних осіб у вигляді мінімального податкового зобов`язання, що підлягає сплаті фізичними особами</t>
  </si>
  <si>
    <t>Податок на прибуток підприємств</t>
  </si>
  <si>
    <t>Податок на прибуток підприємств та фінансових установ комунальної власності</t>
  </si>
  <si>
    <t>Рентна плата та плата за використання інших природних ресурсів</t>
  </si>
  <si>
    <t>Рентна плата за користування надрами загальнодержавного значення</t>
  </si>
  <si>
    <t>Внутрішні податки на товари та послуги</t>
  </si>
  <si>
    <t>Акцизний податок з вироблених в Україні підакцизних товарів (продукції)</t>
  </si>
  <si>
    <t>Пальне</t>
  </si>
  <si>
    <t>Акцизний податок з ввезених на митну територію України підакцизних товарів (продукції)</t>
  </si>
  <si>
    <t>Акцизний податок з реалізації суб`єктами господарювання роздрібної торгівлі підакцизних товарів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</si>
  <si>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</si>
  <si>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</si>
  <si>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Місцеві податки та збори, що сплачуються (перераховуються) згідно з Податковим кодексом України</t>
  </si>
  <si>
    <t>Податок на майно</t>
  </si>
  <si>
    <t>Податок на нерухоме майно, відмінне від земельної ділянки, сплачений юридичними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</si>
  <si>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</si>
  <si>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</si>
  <si>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</si>
  <si>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Земельний податок з юридичних осіб</t>
  </si>
  <si>
    <t>Орендна плата з юридичних осіб</t>
  </si>
  <si>
    <t>Земельний податок з фізичних осіб</t>
  </si>
  <si>
    <t>Орендна плата з фізичних осіб</t>
  </si>
  <si>
    <t>Транспортний податок з юридичних осіб</t>
  </si>
  <si>
    <t>Туристичний збір</t>
  </si>
  <si>
    <t>Туристичний збір, сплачений фізичними особами</t>
  </si>
  <si>
    <t>Єдиний податок</t>
  </si>
  <si>
    <t>Єдиний податок з юридичних осіб</t>
  </si>
  <si>
    <t>Єдиний податок з фізичних осіб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</si>
  <si>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</si>
  <si>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Неподаткові надходження</t>
  </si>
  <si>
    <t>Доходи від власності та підприємницької діяльності</t>
  </si>
  <si>
    <t>Інші надходження</t>
  </si>
  <si>
    <t>Адміністративні збори та платежі, доходи від некомерційної господарської діяльності</t>
  </si>
  <si>
    <t>Плата за надання адміністративних послуг</t>
  </si>
  <si>
    <t>Плата за надання інших адміністративних послуг</t>
  </si>
  <si>
    <t>Адміністративний збір за державну реєстрацію речових прав на нерухоме майно та їх обтяжень</t>
  </si>
  <si>
    <t>Державне мито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</si>
  <si>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</si>
  <si>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Інші неподаткові надходження</t>
  </si>
  <si>
    <t>Офіційні трансферти</t>
  </si>
  <si>
    <t>Від органів державного управління</t>
  </si>
  <si>
    <t>Дотації з державного бюджету місцевим бюджетам</t>
  </si>
  <si>
    <t>Базова дотація</t>
  </si>
  <si>
    <t>Субвенції з державного бюджету місцевим бюджетам</t>
  </si>
  <si>
    <t>Освітня субвенція з державного бюджету місцевим бюджетам</t>
  </si>
  <si>
    <t>Дотації з місцевих бюджетів іншим місцевим бюджетам</t>
  </si>
  <si>
    <t>Дотація з місцевого бюджету на здійснення переданих з державного бюджету видатків з утримання закладів освіти та охорони здоров`я за рахунок відповідної додаткової дотації з державного бюджету</t>
  </si>
  <si>
    <t>Субвенції з місцевих бюджетів іншим місцевим бюджетам</t>
  </si>
  <si>
    <t>Субвенція з місцевого бюджету на здійснення переданих видатків у сфері освіти за рахунок коштів освітньої субвенції</t>
  </si>
  <si>
    <t>Інші субвенції з місцевого бюджету</t>
  </si>
  <si>
    <t>Всього без урахування трансферт</t>
  </si>
  <si>
    <t>Всього</t>
  </si>
  <si>
    <t>Початковий річний план</t>
  </si>
  <si>
    <t>Уточнений річний план</t>
  </si>
  <si>
    <t>Уточнений план за період</t>
  </si>
  <si>
    <t>% виконання звітного періоду</t>
  </si>
  <si>
    <t>Транспортний податок з фізичних осіб</t>
  </si>
  <si>
    <t>Частина чистого прибутку (доходу) комунальних унітарних підприємств та їх об`єднань, що вилучається до відповідного місцевого бюджету</t>
  </si>
  <si>
    <t>Адміністративні штрафи за адміністративні правопорушення у сфері забезпечення безпеки дорожнього руху, зафіксовані в автоматичному режимі</t>
  </si>
  <si>
    <t>Надходження від орендної плати за користування майновим комплексом та іншим майном, що перебуває в комунальній власності</t>
  </si>
  <si>
    <t>Орендна плата за земельні ділянки сільськогосподарського призначення державної власності, передані в оренду відповідно до статті 120-1 Земельного кодексу України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</si>
  <si>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</si>
  <si>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Частина чистого прибутку (доходу) державних або комунальних унітарних підприємств та їх об`єднань, що вилучається до відповідного бюджету, та дивіденди (дохід), нараховані на акції (частки) господарських товариств, у статутних капіталах яких є державна аб</t>
  </si>
  <si>
    <t>Адміністративний збір, що справляється відповідно до Закону України `Про державну реєстрацію юридичних осіб, фізичних осіб - підприємців та громадських формувань`</t>
  </si>
  <si>
    <t>Надходження від орендної плати за користування єдиним майновим комплексом та іншим державним майном</t>
  </si>
  <si>
    <t>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за рахунок відповідної су</t>
  </si>
  <si>
    <t>Рентна плата за спеціальне використання лісових ресурсів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</si>
  <si>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</si>
  <si>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Адміністративні штрафи та інші санкції</t>
  </si>
  <si>
    <t>Орендна плата за водні об`єкти (їх частини), що надаються в користування на умовах оренди Радою міністрів Автономної Республіки Крим, обласними, районними, Київською та Севастопольською міськими державними адміністраціями, місцевими радами</t>
  </si>
  <si>
    <t>Рентна плата за користування надрами для видобування інших корисних копалин загальнодержавного значення (крім видобування корисних копалин, визначених як Активи природних ресурсів)</t>
  </si>
  <si>
    <t>Субвенція з державного бюджету місцевим бюджетам на забезпечення харчуванням учнів закладів загальної середньої освіти</t>
  </si>
  <si>
    <t>Аналіз виконання дохідної частини загального фонду бюджету Новоодеської міської територіальної громади за січень 2026 року</t>
  </si>
  <si>
    <t>Плата за встановлення земельного сервітуту, за надання права користування земельною ділянкою для сільськогосподарських потреб (емфітевзис), для забудови (суперфіцій)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</si>
  <si>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зв`язку з повномасштабною збройною агрес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</si>
</sst>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#0.0"/>
  </numFmts>
  <fonts count="10">
    <font>
      <sz val="10"/>
      <color theme="1"/>
      <name val="Calibri"/>
      <family val="2"/>
      <charset val="204"/>
      <scheme val="minor"/>
    </font>
    <font>
      <b/>
      <sz val="10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sz val="10"/>
      <color indexed="10"/>
      <name val="Calibri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Calibri"/>
      <family val="2"/>
      <charset val="204"/>
    </font>
    <font>
      <sz val="10"/>
      <color theme="1"/>
      <name val="Шрифт текста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9" fillId="0" borderId="0"/>
    <xf numFmtId="0" fontId="9" fillId="0" borderId="0"/>
    <xf numFmtId="0" fontId="9" fillId="0" borderId="0"/>
    <xf numFmtId="0" fontId="9" fillId="0" borderId="0"/>
  </cellStyleXfs>
  <cellXfs count="34">
    <xf numFmtId="0" fontId="0" fillId="0" borderId="0" xfId="0"/>
    <xf numFmtId="0" fontId="1" fillId="0" borderId="0" xfId="0" applyFont="1" applyAlignment="1">
      <alignment horizontal="center"/>
    </xf>
    <xf numFmtId="0" fontId="3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4" fillId="0" borderId="0" xfId="0" applyFont="1"/>
    <xf numFmtId="0" fontId="5" fillId="0" borderId="0" xfId="0" applyFont="1"/>
    <xf numFmtId="2" fontId="0" fillId="0" borderId="0" xfId="0" applyNumberFormat="1"/>
    <xf numFmtId="164" fontId="6" fillId="0" borderId="1" xfId="0" applyNumberFormat="1" applyFont="1" applyBorder="1"/>
    <xf numFmtId="165" fontId="6" fillId="0" borderId="1" xfId="0" applyNumberFormat="1" applyFont="1" applyBorder="1" applyAlignment="1">
      <alignment horizontal="center"/>
    </xf>
    <xf numFmtId="164" fontId="7" fillId="0" borderId="1" xfId="0" applyNumberFormat="1" applyFont="1" applyBorder="1"/>
    <xf numFmtId="165" fontId="7" fillId="0" borderId="1" xfId="0" applyNumberFormat="1" applyFont="1" applyBorder="1" applyAlignment="1">
      <alignment horizontal="center"/>
    </xf>
    <xf numFmtId="0" fontId="6" fillId="0" borderId="1" xfId="0" applyFont="1" applyBorder="1"/>
    <xf numFmtId="164" fontId="7" fillId="2" borderId="1" xfId="0" applyNumberFormat="1" applyFont="1" applyFill="1" applyBorder="1"/>
    <xf numFmtId="164" fontId="7" fillId="0" borderId="1" xfId="0" applyNumberFormat="1" applyFont="1" applyBorder="1" applyAlignment="1">
      <alignment horizontal="center"/>
    </xf>
    <xf numFmtId="164" fontId="6" fillId="0" borderId="1" xfId="0" applyNumberFormat="1" applyFont="1" applyBorder="1" applyAlignment="1">
      <alignment horizontal="center"/>
    </xf>
    <xf numFmtId="0" fontId="6" fillId="0" borderId="2" xfId="0" applyFont="1" applyBorder="1"/>
    <xf numFmtId="0" fontId="3" fillId="0" borderId="1" xfId="0" applyFont="1" applyBorder="1"/>
    <xf numFmtId="164" fontId="3" fillId="0" borderId="1" xfId="0" applyNumberFormat="1" applyFont="1" applyBorder="1"/>
    <xf numFmtId="0" fontId="3" fillId="0" borderId="1" xfId="0" applyFont="1" applyBorder="1" applyAlignment="1">
      <alignment wrapText="1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164" fontId="1" fillId="0" borderId="1" xfId="0" applyNumberFormat="1" applyFont="1" applyBorder="1"/>
    <xf numFmtId="0" fontId="2" fillId="0" borderId="0" xfId="0" applyFont="1" applyAlignment="1">
      <alignment horizontal="center" wrapText="1"/>
    </xf>
    <xf numFmtId="0" fontId="7" fillId="2" borderId="2" xfId="0" applyFont="1" applyFill="1" applyBorder="1"/>
    <xf numFmtId="0" fontId="7" fillId="2" borderId="3" xfId="0" applyFont="1" applyFill="1" applyBorder="1"/>
    <xf numFmtId="0" fontId="7" fillId="2" borderId="4" xfId="0" applyFont="1" applyFill="1" applyBorder="1"/>
    <xf numFmtId="0" fontId="7" fillId="2" borderId="1" xfId="0" applyFont="1" applyFill="1" applyBorder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1" xfId="0" applyFont="1" applyBorder="1" applyAlignment="1"/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1" xfId="0" quotePrefix="1" applyFont="1" applyBorder="1" applyAlignment="1">
      <alignment horizontal="center"/>
    </xf>
  </cellXfs>
  <cellStyles count="5">
    <cellStyle name="Звичайний 2" xfId="1"/>
    <cellStyle name="Звичайний 3" xfId="2"/>
    <cellStyle name="Звичайний 4" xfId="3"/>
    <cellStyle name="Звичайний 5" xfId="4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86"/>
  <sheetViews>
    <sheetView tabSelected="1" view="pageBreakPreview" topLeftCell="A7" zoomScaleSheetLayoutView="100" workbookViewId="0">
      <selection activeCell="H84" sqref="H84"/>
    </sheetView>
  </sheetViews>
  <sheetFormatPr defaultRowHeight="12.75"/>
  <cols>
    <col min="1" max="1" width="0.140625" customWidth="1"/>
    <col min="2" max="2" width="10.140625" bestFit="1" customWidth="1"/>
    <col min="3" max="3" width="36.42578125" customWidth="1"/>
    <col min="4" max="6" width="13.85546875" customWidth="1"/>
    <col min="7" max="7" width="13.28515625" bestFit="1" customWidth="1"/>
    <col min="8" max="8" width="11.42578125" bestFit="1" customWidth="1"/>
    <col min="9" max="9" width="10.28515625" customWidth="1"/>
  </cols>
  <sheetData>
    <row r="1" spans="1:1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48" customHeight="1">
      <c r="A2" s="1"/>
      <c r="B2" s="1"/>
      <c r="C2" s="23" t="s">
        <v>84</v>
      </c>
      <c r="D2" s="23"/>
      <c r="E2" s="23"/>
      <c r="F2" s="23"/>
      <c r="G2" s="23"/>
      <c r="H2" s="23"/>
      <c r="I2" s="1"/>
      <c r="J2" s="1"/>
      <c r="K2" s="1"/>
      <c r="L2" s="1"/>
    </row>
    <row r="3" spans="1:12" ht="18.75">
      <c r="A3" s="28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</row>
    <row r="4" spans="1:12">
      <c r="A4" s="2"/>
      <c r="B4" s="2"/>
      <c r="C4" s="2"/>
      <c r="D4" s="2"/>
      <c r="E4" s="2"/>
      <c r="F4" s="2"/>
      <c r="G4" s="2" t="s">
        <v>0</v>
      </c>
      <c r="H4" s="2"/>
      <c r="I4" s="2"/>
      <c r="J4" s="2"/>
      <c r="K4" s="2"/>
      <c r="L4" s="2"/>
    </row>
    <row r="5" spans="1:12">
      <c r="A5" s="30"/>
      <c r="B5" s="31" t="s">
        <v>1</v>
      </c>
      <c r="C5" s="31" t="s">
        <v>2</v>
      </c>
      <c r="D5" s="33" t="s">
        <v>3</v>
      </c>
      <c r="E5" s="32"/>
      <c r="F5" s="32"/>
      <c r="G5" s="32"/>
      <c r="H5" s="32"/>
      <c r="I5" s="32"/>
      <c r="J5" s="2"/>
      <c r="K5" s="2"/>
      <c r="L5" s="2"/>
    </row>
    <row r="6" spans="1:12" ht="52.5" customHeight="1">
      <c r="A6" s="30"/>
      <c r="B6" s="32"/>
      <c r="C6" s="32"/>
      <c r="D6" s="3" t="s">
        <v>64</v>
      </c>
      <c r="E6" s="3" t="s">
        <v>65</v>
      </c>
      <c r="F6" s="3" t="s">
        <v>66</v>
      </c>
      <c r="G6" s="4" t="s">
        <v>4</v>
      </c>
      <c r="H6" s="4" t="s">
        <v>5</v>
      </c>
      <c r="I6" s="3" t="s">
        <v>67</v>
      </c>
      <c r="J6" s="2"/>
      <c r="K6" s="2"/>
      <c r="L6" s="2"/>
    </row>
    <row r="7" spans="1:12" s="6" customFormat="1">
      <c r="A7" s="12"/>
      <c r="B7" s="20">
        <v>10000000</v>
      </c>
      <c r="C7" s="21" t="s">
        <v>6</v>
      </c>
      <c r="D7" s="22">
        <v>145083333</v>
      </c>
      <c r="E7" s="22">
        <v>145083333</v>
      </c>
      <c r="F7" s="22">
        <v>8029150</v>
      </c>
      <c r="G7" s="22">
        <v>12679467.270000001</v>
      </c>
      <c r="H7" s="10">
        <f t="shared" ref="H7:H70" si="0">G7-F7</f>
        <v>4650317.2700000014</v>
      </c>
      <c r="I7" s="11">
        <f t="shared" ref="I7:I35" si="1">IF(F7=0,0,G7/F7*100)</f>
        <v>157.91792742693812</v>
      </c>
      <c r="J7" s="5"/>
      <c r="K7" s="5"/>
      <c r="L7" s="5"/>
    </row>
    <row r="8" spans="1:12" s="6" customFormat="1" ht="25.5">
      <c r="A8" s="12"/>
      <c r="B8" s="17">
        <v>11000000</v>
      </c>
      <c r="C8" s="19" t="s">
        <v>7</v>
      </c>
      <c r="D8" s="18">
        <v>79658982</v>
      </c>
      <c r="E8" s="18">
        <v>79658982</v>
      </c>
      <c r="F8" s="18">
        <v>3848795</v>
      </c>
      <c r="G8" s="18">
        <v>5170727.57</v>
      </c>
      <c r="H8" s="8">
        <f t="shared" si="0"/>
        <v>1321932.5700000003</v>
      </c>
      <c r="I8" s="9">
        <f t="shared" si="1"/>
        <v>134.34666096791335</v>
      </c>
      <c r="J8" s="5"/>
      <c r="K8" s="5"/>
      <c r="L8" s="5"/>
    </row>
    <row r="9" spans="1:12" s="6" customFormat="1">
      <c r="A9" s="12"/>
      <c r="B9" s="17">
        <v>11010000</v>
      </c>
      <c r="C9" s="19" t="s">
        <v>8</v>
      </c>
      <c r="D9" s="18">
        <v>79508982</v>
      </c>
      <c r="E9" s="18">
        <v>79508982</v>
      </c>
      <c r="F9" s="18">
        <v>3848795</v>
      </c>
      <c r="G9" s="18">
        <v>5095727.57</v>
      </c>
      <c r="H9" s="8">
        <f t="shared" si="0"/>
        <v>1246932.5700000003</v>
      </c>
      <c r="I9" s="9">
        <f t="shared" si="1"/>
        <v>132.39799911400843</v>
      </c>
      <c r="J9" s="5"/>
      <c r="K9" s="5"/>
      <c r="L9" s="5"/>
    </row>
    <row r="10" spans="1:12" s="6" customFormat="1" ht="51">
      <c r="A10" s="12"/>
      <c r="B10" s="17">
        <v>11010100</v>
      </c>
      <c r="C10" s="19" t="s">
        <v>9</v>
      </c>
      <c r="D10" s="18">
        <v>52978479</v>
      </c>
      <c r="E10" s="18">
        <v>52978479</v>
      </c>
      <c r="F10" s="18">
        <v>3593833</v>
      </c>
      <c r="G10" s="18">
        <v>4225660.22</v>
      </c>
      <c r="H10" s="8">
        <f t="shared" si="0"/>
        <v>631827.21999999974</v>
      </c>
      <c r="I10" s="9">
        <f t="shared" si="1"/>
        <v>117.58087312348681</v>
      </c>
      <c r="J10" s="5"/>
      <c r="K10" s="5"/>
      <c r="L10" s="5"/>
    </row>
    <row r="11" spans="1:12" s="6" customFormat="1" ht="51">
      <c r="A11" s="12"/>
      <c r="B11" s="17">
        <v>11010400</v>
      </c>
      <c r="C11" s="19" t="s">
        <v>10</v>
      </c>
      <c r="D11" s="18">
        <v>19186310</v>
      </c>
      <c r="E11" s="18">
        <v>19186310</v>
      </c>
      <c r="F11" s="18">
        <v>175200</v>
      </c>
      <c r="G11" s="18">
        <v>556432.97</v>
      </c>
      <c r="H11" s="8">
        <f t="shared" si="0"/>
        <v>381232.97</v>
      </c>
      <c r="I11" s="9">
        <f t="shared" si="1"/>
        <v>317.59872716894978</v>
      </c>
      <c r="J11" s="5"/>
      <c r="K11" s="5"/>
      <c r="L11" s="5"/>
    </row>
    <row r="12" spans="1:12" s="6" customFormat="1" ht="38.25">
      <c r="A12" s="12"/>
      <c r="B12" s="17">
        <v>11010500</v>
      </c>
      <c r="C12" s="19" t="s">
        <v>11</v>
      </c>
      <c r="D12" s="18">
        <v>1574273</v>
      </c>
      <c r="E12" s="18">
        <v>1574273</v>
      </c>
      <c r="F12" s="18">
        <v>49202</v>
      </c>
      <c r="G12" s="18">
        <v>107514.3</v>
      </c>
      <c r="H12" s="8">
        <f t="shared" si="0"/>
        <v>58312.3</v>
      </c>
      <c r="I12" s="9">
        <f t="shared" si="1"/>
        <v>218.51611723100689</v>
      </c>
      <c r="J12" s="5"/>
      <c r="K12" s="5"/>
      <c r="L12" s="5"/>
    </row>
    <row r="13" spans="1:12" s="6" customFormat="1" ht="38.25">
      <c r="A13" s="12"/>
      <c r="B13" s="17">
        <v>11011300</v>
      </c>
      <c r="C13" s="19" t="s">
        <v>12</v>
      </c>
      <c r="D13" s="18">
        <v>5769920</v>
      </c>
      <c r="E13" s="18">
        <v>5769920</v>
      </c>
      <c r="F13" s="18">
        <v>30560</v>
      </c>
      <c r="G13" s="18">
        <v>206120.08</v>
      </c>
      <c r="H13" s="8">
        <f t="shared" si="0"/>
        <v>175560.08</v>
      </c>
      <c r="I13" s="9">
        <f t="shared" si="1"/>
        <v>674.47670157068058</v>
      </c>
      <c r="J13" s="5"/>
      <c r="K13" s="5"/>
      <c r="L13" s="5"/>
    </row>
    <row r="14" spans="1:12" s="6" customFormat="1">
      <c r="A14" s="12"/>
      <c r="B14" s="17">
        <v>11020000</v>
      </c>
      <c r="C14" s="19" t="s">
        <v>13</v>
      </c>
      <c r="D14" s="18">
        <v>150000</v>
      </c>
      <c r="E14" s="18">
        <v>150000</v>
      </c>
      <c r="F14" s="18">
        <v>0</v>
      </c>
      <c r="G14" s="18">
        <v>75000</v>
      </c>
      <c r="H14" s="8">
        <f t="shared" si="0"/>
        <v>75000</v>
      </c>
      <c r="I14" s="9">
        <f t="shared" si="1"/>
        <v>0</v>
      </c>
      <c r="J14" s="5"/>
      <c r="K14" s="5"/>
      <c r="L14" s="5"/>
    </row>
    <row r="15" spans="1:12" s="6" customFormat="1" ht="25.5">
      <c r="A15" s="12"/>
      <c r="B15" s="17">
        <v>11020200</v>
      </c>
      <c r="C15" s="19" t="s">
        <v>14</v>
      </c>
      <c r="D15" s="18">
        <v>150000</v>
      </c>
      <c r="E15" s="18">
        <v>150000</v>
      </c>
      <c r="F15" s="18">
        <v>0</v>
      </c>
      <c r="G15" s="18">
        <v>75000</v>
      </c>
      <c r="H15" s="8">
        <f t="shared" si="0"/>
        <v>75000</v>
      </c>
      <c r="I15" s="9">
        <f t="shared" si="1"/>
        <v>0</v>
      </c>
      <c r="J15" s="5"/>
      <c r="K15" s="5"/>
      <c r="L15" s="5"/>
    </row>
    <row r="16" spans="1:12" s="6" customFormat="1" ht="25.5">
      <c r="A16" s="12"/>
      <c r="B16" s="17">
        <v>13000000</v>
      </c>
      <c r="C16" s="19" t="s">
        <v>15</v>
      </c>
      <c r="D16" s="18">
        <v>12000</v>
      </c>
      <c r="E16" s="18">
        <v>12000</v>
      </c>
      <c r="F16" s="18">
        <v>0</v>
      </c>
      <c r="G16" s="18">
        <v>38.409999999999997</v>
      </c>
      <c r="H16" s="8">
        <f t="shared" si="0"/>
        <v>38.409999999999997</v>
      </c>
      <c r="I16" s="9">
        <f t="shared" si="1"/>
        <v>0</v>
      </c>
      <c r="J16" s="5"/>
      <c r="K16" s="5"/>
      <c r="L16" s="5"/>
    </row>
    <row r="17" spans="1:12" s="6" customFormat="1" ht="25.5">
      <c r="A17" s="12"/>
      <c r="B17" s="17">
        <v>13010000</v>
      </c>
      <c r="C17" s="19" t="s">
        <v>78</v>
      </c>
      <c r="D17" s="18">
        <v>2000</v>
      </c>
      <c r="E17" s="18">
        <v>2000</v>
      </c>
      <c r="F17" s="18">
        <v>0</v>
      </c>
      <c r="G17" s="18">
        <v>0</v>
      </c>
      <c r="H17" s="8">
        <f t="shared" si="0"/>
        <v>0</v>
      </c>
      <c r="I17" s="9">
        <f t="shared" si="1"/>
        <v>0</v>
      </c>
      <c r="J17" s="5"/>
      <c r="K17" s="5"/>
      <c r="L17" s="5"/>
    </row>
    <row r="18" spans="1:12" s="6" customFormat="1" ht="63.75">
      <c r="A18" s="12"/>
      <c r="B18" s="17">
        <v>13010200</v>
      </c>
      <c r="C18" s="19" t="s">
        <v>79</v>
      </c>
      <c r="D18" s="18">
        <v>2000</v>
      </c>
      <c r="E18" s="18">
        <v>2000</v>
      </c>
      <c r="F18" s="18">
        <v>0</v>
      </c>
      <c r="G18" s="18">
        <v>0</v>
      </c>
      <c r="H18" s="8">
        <f t="shared" si="0"/>
        <v>0</v>
      </c>
      <c r="I18" s="9">
        <f t="shared" si="1"/>
        <v>0</v>
      </c>
      <c r="J18" s="5"/>
      <c r="K18" s="5"/>
      <c r="L18" s="5"/>
    </row>
    <row r="19" spans="1:12" s="6" customFormat="1" ht="25.5">
      <c r="A19" s="12"/>
      <c r="B19" s="17">
        <v>13030000</v>
      </c>
      <c r="C19" s="19" t="s">
        <v>16</v>
      </c>
      <c r="D19" s="18">
        <v>10000</v>
      </c>
      <c r="E19" s="18">
        <v>10000</v>
      </c>
      <c r="F19" s="18">
        <v>0</v>
      </c>
      <c r="G19" s="18">
        <v>38.409999999999997</v>
      </c>
      <c r="H19" s="8">
        <f t="shared" si="0"/>
        <v>38.409999999999997</v>
      </c>
      <c r="I19" s="9">
        <f t="shared" si="1"/>
        <v>0</v>
      </c>
      <c r="J19" s="5"/>
      <c r="K19" s="5"/>
      <c r="L19" s="5"/>
    </row>
    <row r="20" spans="1:12" s="6" customFormat="1" ht="63.75">
      <c r="A20" s="12"/>
      <c r="B20" s="17">
        <v>13030100</v>
      </c>
      <c r="C20" s="19" t="s">
        <v>82</v>
      </c>
      <c r="D20" s="18">
        <v>10000</v>
      </c>
      <c r="E20" s="18">
        <v>10000</v>
      </c>
      <c r="F20" s="18">
        <v>0</v>
      </c>
      <c r="G20" s="18">
        <v>38.409999999999997</v>
      </c>
      <c r="H20" s="8">
        <f t="shared" si="0"/>
        <v>38.409999999999997</v>
      </c>
      <c r="I20" s="9">
        <f t="shared" si="1"/>
        <v>0</v>
      </c>
      <c r="J20" s="5"/>
      <c r="K20" s="5"/>
      <c r="L20" s="5"/>
    </row>
    <row r="21" spans="1:12" s="6" customFormat="1">
      <c r="A21" s="12"/>
      <c r="B21" s="17">
        <v>14000000</v>
      </c>
      <c r="C21" s="19" t="s">
        <v>17</v>
      </c>
      <c r="D21" s="18">
        <v>20274989</v>
      </c>
      <c r="E21" s="18">
        <v>20274989</v>
      </c>
      <c r="F21" s="18">
        <v>1314422</v>
      </c>
      <c r="G21" s="18">
        <v>2017354.32</v>
      </c>
      <c r="H21" s="8">
        <f t="shared" si="0"/>
        <v>702932.32000000007</v>
      </c>
      <c r="I21" s="9">
        <f t="shared" si="1"/>
        <v>153.47843538833038</v>
      </c>
      <c r="J21" s="5"/>
      <c r="K21" s="5"/>
      <c r="L21" s="5"/>
    </row>
    <row r="22" spans="1:12" s="6" customFormat="1" ht="25.5">
      <c r="A22" s="12"/>
      <c r="B22" s="17">
        <v>14020000</v>
      </c>
      <c r="C22" s="19" t="s">
        <v>18</v>
      </c>
      <c r="D22" s="18">
        <v>1130000</v>
      </c>
      <c r="E22" s="18">
        <v>1130000</v>
      </c>
      <c r="F22" s="18">
        <v>93898</v>
      </c>
      <c r="G22" s="18">
        <v>54251.040000000001</v>
      </c>
      <c r="H22" s="8">
        <f t="shared" si="0"/>
        <v>-39646.959999999999</v>
      </c>
      <c r="I22" s="9">
        <f t="shared" si="1"/>
        <v>57.776566061044967</v>
      </c>
      <c r="J22" s="5"/>
      <c r="K22" s="5"/>
      <c r="L22" s="5"/>
    </row>
    <row r="23" spans="1:12" s="6" customFormat="1">
      <c r="A23" s="12"/>
      <c r="B23" s="17">
        <v>14021900</v>
      </c>
      <c r="C23" s="19" t="s">
        <v>19</v>
      </c>
      <c r="D23" s="18">
        <v>1130000</v>
      </c>
      <c r="E23" s="18">
        <v>1130000</v>
      </c>
      <c r="F23" s="18">
        <v>93898</v>
      </c>
      <c r="G23" s="18">
        <v>54251.040000000001</v>
      </c>
      <c r="H23" s="8">
        <f t="shared" si="0"/>
        <v>-39646.959999999999</v>
      </c>
      <c r="I23" s="9">
        <f t="shared" si="1"/>
        <v>57.776566061044967</v>
      </c>
      <c r="J23" s="5"/>
      <c r="K23" s="5"/>
      <c r="L23" s="5"/>
    </row>
    <row r="24" spans="1:12" s="6" customFormat="1" ht="38.25">
      <c r="A24" s="12"/>
      <c r="B24" s="17">
        <v>14030000</v>
      </c>
      <c r="C24" s="19" t="s">
        <v>20</v>
      </c>
      <c r="D24" s="18">
        <v>9551589</v>
      </c>
      <c r="E24" s="18">
        <v>9551589</v>
      </c>
      <c r="F24" s="18">
        <v>464554</v>
      </c>
      <c r="G24" s="18">
        <v>1114853.05</v>
      </c>
      <c r="H24" s="8">
        <f t="shared" si="0"/>
        <v>650299.05000000005</v>
      </c>
      <c r="I24" s="9">
        <f t="shared" si="1"/>
        <v>239.98352182953971</v>
      </c>
      <c r="J24" s="5"/>
      <c r="K24" s="5"/>
      <c r="L24" s="5"/>
    </row>
    <row r="25" spans="1:12" s="6" customFormat="1">
      <c r="A25" s="12"/>
      <c r="B25" s="17">
        <v>14031900</v>
      </c>
      <c r="C25" s="19" t="s">
        <v>19</v>
      </c>
      <c r="D25" s="18">
        <v>9551589</v>
      </c>
      <c r="E25" s="18">
        <v>9551589</v>
      </c>
      <c r="F25" s="18">
        <v>464554</v>
      </c>
      <c r="G25" s="18">
        <v>1114853.05</v>
      </c>
      <c r="H25" s="8">
        <f t="shared" si="0"/>
        <v>650299.05000000005</v>
      </c>
      <c r="I25" s="9">
        <f t="shared" si="1"/>
        <v>239.98352182953971</v>
      </c>
      <c r="J25" s="5"/>
      <c r="K25" s="5"/>
      <c r="L25" s="5"/>
    </row>
    <row r="26" spans="1:12" s="6" customFormat="1" ht="38.25">
      <c r="A26" s="12"/>
      <c r="B26" s="17">
        <v>14040000</v>
      </c>
      <c r="C26" s="19" t="s">
        <v>21</v>
      </c>
      <c r="D26" s="18">
        <v>9593400</v>
      </c>
      <c r="E26" s="18">
        <v>9593400</v>
      </c>
      <c r="F26" s="18">
        <v>755970</v>
      </c>
      <c r="G26" s="18">
        <v>848250.23</v>
      </c>
      <c r="H26" s="8">
        <f t="shared" si="0"/>
        <v>92280.229999999981</v>
      </c>
      <c r="I26" s="9">
        <f t="shared" si="1"/>
        <v>112.20686402899587</v>
      </c>
      <c r="J26" s="5"/>
      <c r="K26" s="5"/>
      <c r="L26" s="5"/>
    </row>
    <row r="27" spans="1:12" s="6" customFormat="1" ht="102">
      <c r="A27" s="12"/>
      <c r="B27" s="17">
        <v>14040100</v>
      </c>
      <c r="C27" s="19" t="s">
        <v>22</v>
      </c>
      <c r="D27" s="18">
        <v>6488400</v>
      </c>
      <c r="E27" s="18">
        <v>6488400</v>
      </c>
      <c r="F27" s="18">
        <v>479763</v>
      </c>
      <c r="G27" s="18">
        <v>560071.03</v>
      </c>
      <c r="H27" s="8">
        <f t="shared" si="0"/>
        <v>80308.030000000028</v>
      </c>
      <c r="I27" s="9">
        <f t="shared" si="1"/>
        <v>116.73910451618821</v>
      </c>
      <c r="J27" s="5"/>
      <c r="K27" s="5"/>
      <c r="L27" s="5"/>
    </row>
    <row r="28" spans="1:12" s="6" customFormat="1" ht="76.5">
      <c r="A28" s="12"/>
      <c r="B28" s="17">
        <v>14040200</v>
      </c>
      <c r="C28" s="19" t="s">
        <v>23</v>
      </c>
      <c r="D28" s="18">
        <v>3105000</v>
      </c>
      <c r="E28" s="18">
        <v>3105000</v>
      </c>
      <c r="F28" s="18">
        <v>276207</v>
      </c>
      <c r="G28" s="18">
        <v>288179.20000000001</v>
      </c>
      <c r="H28" s="8">
        <f t="shared" si="0"/>
        <v>11972.200000000012</v>
      </c>
      <c r="I28" s="9">
        <f t="shared" si="1"/>
        <v>104.33450274612881</v>
      </c>
      <c r="J28" s="5"/>
      <c r="K28" s="5"/>
      <c r="L28" s="5"/>
    </row>
    <row r="29" spans="1:12" s="6" customFormat="1" ht="38.25">
      <c r="A29" s="12"/>
      <c r="B29" s="17">
        <v>18000000</v>
      </c>
      <c r="C29" s="19" t="s">
        <v>24</v>
      </c>
      <c r="D29" s="18">
        <v>45137362</v>
      </c>
      <c r="E29" s="18">
        <v>45137362</v>
      </c>
      <c r="F29" s="18">
        <v>2865933</v>
      </c>
      <c r="G29" s="18">
        <v>5491346.9700000007</v>
      </c>
      <c r="H29" s="8">
        <f t="shared" si="0"/>
        <v>2625413.9700000007</v>
      </c>
      <c r="I29" s="9">
        <f t="shared" si="1"/>
        <v>191.60765342385886</v>
      </c>
      <c r="J29" s="5"/>
      <c r="K29" s="5"/>
      <c r="L29" s="5"/>
    </row>
    <row r="30" spans="1:12" s="6" customFormat="1">
      <c r="A30" s="12"/>
      <c r="B30" s="17">
        <v>18010000</v>
      </c>
      <c r="C30" s="19" t="s">
        <v>25</v>
      </c>
      <c r="D30" s="18">
        <v>16977059</v>
      </c>
      <c r="E30" s="18">
        <v>16977059</v>
      </c>
      <c r="F30" s="18">
        <v>766966</v>
      </c>
      <c r="G30" s="18">
        <v>1805767.38</v>
      </c>
      <c r="H30" s="8">
        <f t="shared" si="0"/>
        <v>1038801.3799999999</v>
      </c>
      <c r="I30" s="9">
        <f t="shared" si="1"/>
        <v>235.44295053496504</v>
      </c>
      <c r="J30" s="5"/>
      <c r="K30" s="5"/>
      <c r="L30" s="5"/>
    </row>
    <row r="31" spans="1:12" s="6" customFormat="1" ht="51">
      <c r="A31" s="12"/>
      <c r="B31" s="17">
        <v>18010100</v>
      </c>
      <c r="C31" s="19" t="s">
        <v>26</v>
      </c>
      <c r="D31" s="18">
        <v>50250</v>
      </c>
      <c r="E31" s="18">
        <v>50250</v>
      </c>
      <c r="F31" s="18">
        <v>6320</v>
      </c>
      <c r="G31" s="18">
        <v>6476.8</v>
      </c>
      <c r="H31" s="8">
        <f t="shared" si="0"/>
        <v>156.80000000000018</v>
      </c>
      <c r="I31" s="9">
        <f t="shared" si="1"/>
        <v>102.48101265822784</v>
      </c>
      <c r="J31" s="5"/>
      <c r="K31" s="5"/>
      <c r="L31" s="5"/>
    </row>
    <row r="32" spans="1:12" s="6" customFormat="1" ht="51">
      <c r="A32" s="12"/>
      <c r="B32" s="17">
        <v>18010200</v>
      </c>
      <c r="C32" s="19" t="s">
        <v>27</v>
      </c>
      <c r="D32" s="18">
        <v>538704</v>
      </c>
      <c r="E32" s="18">
        <v>538704</v>
      </c>
      <c r="F32" s="18">
        <v>7211</v>
      </c>
      <c r="G32" s="18">
        <v>6446.09</v>
      </c>
      <c r="H32" s="8">
        <f t="shared" si="0"/>
        <v>-764.90999999999985</v>
      </c>
      <c r="I32" s="9">
        <f t="shared" si="1"/>
        <v>89.392455970045773</v>
      </c>
      <c r="J32" s="5"/>
      <c r="K32" s="5"/>
      <c r="L32" s="5"/>
    </row>
    <row r="33" spans="1:12" s="6" customFormat="1" ht="51">
      <c r="A33" s="12"/>
      <c r="B33" s="17">
        <v>18010300</v>
      </c>
      <c r="C33" s="19" t="s">
        <v>28</v>
      </c>
      <c r="D33" s="18">
        <v>1466478</v>
      </c>
      <c r="E33" s="18">
        <v>1466478</v>
      </c>
      <c r="F33" s="18">
        <v>46788</v>
      </c>
      <c r="G33" s="18">
        <v>58603.01</v>
      </c>
      <c r="H33" s="8">
        <f t="shared" si="0"/>
        <v>11815.010000000002</v>
      </c>
      <c r="I33" s="9">
        <f t="shared" si="1"/>
        <v>125.25222279216894</v>
      </c>
      <c r="J33" s="5"/>
      <c r="K33" s="5"/>
      <c r="L33" s="5"/>
    </row>
    <row r="34" spans="1:12" s="6" customFormat="1" ht="51">
      <c r="A34" s="12"/>
      <c r="B34" s="17">
        <v>18010400</v>
      </c>
      <c r="C34" s="19" t="s">
        <v>29</v>
      </c>
      <c r="D34" s="18">
        <v>1057900</v>
      </c>
      <c r="E34" s="18">
        <v>1057900</v>
      </c>
      <c r="F34" s="18">
        <v>0</v>
      </c>
      <c r="G34" s="18">
        <v>318534.38</v>
      </c>
      <c r="H34" s="8">
        <f t="shared" si="0"/>
        <v>318534.38</v>
      </c>
      <c r="I34" s="9">
        <f t="shared" si="1"/>
        <v>0</v>
      </c>
      <c r="J34" s="5"/>
      <c r="K34" s="5"/>
      <c r="L34" s="5"/>
    </row>
    <row r="35" spans="1:12" s="6" customFormat="1">
      <c r="A35" s="12"/>
      <c r="B35" s="17">
        <v>18010500</v>
      </c>
      <c r="C35" s="19" t="s">
        <v>30</v>
      </c>
      <c r="D35" s="18">
        <v>743256</v>
      </c>
      <c r="E35" s="18">
        <v>743256</v>
      </c>
      <c r="F35" s="18">
        <v>25836</v>
      </c>
      <c r="G35" s="18">
        <v>58737.34</v>
      </c>
      <c r="H35" s="8">
        <f t="shared" si="0"/>
        <v>32901.339999999997</v>
      </c>
      <c r="I35" s="9">
        <f t="shared" si="1"/>
        <v>227.34688032203127</v>
      </c>
      <c r="J35" s="5"/>
      <c r="K35" s="5"/>
      <c r="L35" s="5"/>
    </row>
    <row r="36" spans="1:12" s="6" customFormat="1">
      <c r="A36" s="12"/>
      <c r="B36" s="17">
        <v>18010600</v>
      </c>
      <c r="C36" s="19" t="s">
        <v>31</v>
      </c>
      <c r="D36" s="18">
        <v>7298084</v>
      </c>
      <c r="E36" s="18">
        <v>7298084</v>
      </c>
      <c r="F36" s="18">
        <v>608170</v>
      </c>
      <c r="G36" s="18">
        <v>1232930.1100000001</v>
      </c>
      <c r="H36" s="8">
        <f t="shared" si="0"/>
        <v>624760.1100000001</v>
      </c>
      <c r="I36" s="9">
        <f t="shared" ref="I36:I73" si="2">IF(F36=0,0,G36/F36*100)</f>
        <v>202.72787378529031</v>
      </c>
      <c r="J36" s="5"/>
      <c r="K36" s="5"/>
      <c r="L36" s="5"/>
    </row>
    <row r="37" spans="1:12" s="6" customFormat="1">
      <c r="A37" s="12"/>
      <c r="B37" s="17">
        <v>18010700</v>
      </c>
      <c r="C37" s="19" t="s">
        <v>32</v>
      </c>
      <c r="D37" s="18">
        <v>3876000</v>
      </c>
      <c r="E37" s="18">
        <v>3876000</v>
      </c>
      <c r="F37" s="18">
        <v>17091</v>
      </c>
      <c r="G37" s="18">
        <v>52248.46</v>
      </c>
      <c r="H37" s="8">
        <f t="shared" si="0"/>
        <v>35157.46</v>
      </c>
      <c r="I37" s="9">
        <f t="shared" si="2"/>
        <v>305.70744836463632</v>
      </c>
      <c r="J37" s="5"/>
      <c r="K37" s="5"/>
      <c r="L37" s="5"/>
    </row>
    <row r="38" spans="1:12" s="6" customFormat="1">
      <c r="A38" s="12"/>
      <c r="B38" s="17">
        <v>18010900</v>
      </c>
      <c r="C38" s="19" t="s">
        <v>33</v>
      </c>
      <c r="D38" s="18">
        <v>1455376</v>
      </c>
      <c r="E38" s="18">
        <v>1455376</v>
      </c>
      <c r="F38" s="18">
        <v>8383</v>
      </c>
      <c r="G38" s="18">
        <v>59291.19</v>
      </c>
      <c r="H38" s="8">
        <f t="shared" si="0"/>
        <v>50908.19</v>
      </c>
      <c r="I38" s="9">
        <f t="shared" si="2"/>
        <v>707.2788977692951</v>
      </c>
      <c r="J38" s="5"/>
      <c r="K38" s="5"/>
      <c r="L38" s="5"/>
    </row>
    <row r="39" spans="1:12" s="6" customFormat="1">
      <c r="A39" s="12"/>
      <c r="B39" s="17">
        <v>18011000</v>
      </c>
      <c r="C39" s="19" t="s">
        <v>68</v>
      </c>
      <c r="D39" s="18">
        <v>25000</v>
      </c>
      <c r="E39" s="18">
        <v>25000</v>
      </c>
      <c r="F39" s="18">
        <v>0</v>
      </c>
      <c r="G39" s="18">
        <v>0</v>
      </c>
      <c r="H39" s="8">
        <f t="shared" si="0"/>
        <v>0</v>
      </c>
      <c r="I39" s="9">
        <f t="shared" si="2"/>
        <v>0</v>
      </c>
      <c r="J39" s="5"/>
      <c r="K39" s="5"/>
      <c r="L39" s="5"/>
    </row>
    <row r="40" spans="1:12" s="6" customFormat="1">
      <c r="A40" s="12"/>
      <c r="B40" s="17">
        <v>18011100</v>
      </c>
      <c r="C40" s="19" t="s">
        <v>34</v>
      </c>
      <c r="D40" s="18">
        <v>50000</v>
      </c>
      <c r="E40" s="18">
        <v>50000</v>
      </c>
      <c r="F40" s="18">
        <v>12500</v>
      </c>
      <c r="G40" s="18">
        <v>12500</v>
      </c>
      <c r="H40" s="8">
        <f t="shared" si="0"/>
        <v>0</v>
      </c>
      <c r="I40" s="9">
        <f t="shared" si="2"/>
        <v>100</v>
      </c>
      <c r="J40" s="5"/>
      <c r="K40" s="5"/>
      <c r="L40" s="5"/>
    </row>
    <row r="41" spans="1:12" s="6" customFormat="1" ht="63.75">
      <c r="A41" s="12"/>
      <c r="B41" s="17">
        <v>18011200</v>
      </c>
      <c r="C41" s="19" t="s">
        <v>72</v>
      </c>
      <c r="D41" s="18">
        <v>416011</v>
      </c>
      <c r="E41" s="18">
        <v>416011</v>
      </c>
      <c r="F41" s="18">
        <v>34667</v>
      </c>
      <c r="G41" s="18">
        <v>0</v>
      </c>
      <c r="H41" s="8">
        <f t="shared" si="0"/>
        <v>-34667</v>
      </c>
      <c r="I41" s="9">
        <f t="shared" si="2"/>
        <v>0</v>
      </c>
      <c r="J41" s="5"/>
      <c r="K41" s="5"/>
      <c r="L41" s="5"/>
    </row>
    <row r="42" spans="1:12" s="6" customFormat="1">
      <c r="A42" s="12"/>
      <c r="B42" s="17">
        <v>18030000</v>
      </c>
      <c r="C42" s="19" t="s">
        <v>35</v>
      </c>
      <c r="D42" s="18">
        <v>11800</v>
      </c>
      <c r="E42" s="18">
        <v>11800</v>
      </c>
      <c r="F42" s="18">
        <v>2950</v>
      </c>
      <c r="G42" s="18">
        <v>0</v>
      </c>
      <c r="H42" s="8">
        <f t="shared" si="0"/>
        <v>-2950</v>
      </c>
      <c r="I42" s="9">
        <f t="shared" si="2"/>
        <v>0</v>
      </c>
      <c r="J42" s="5"/>
      <c r="K42" s="5"/>
      <c r="L42" s="5"/>
    </row>
    <row r="43" spans="1:12" s="6" customFormat="1" ht="25.5">
      <c r="A43" s="12"/>
      <c r="B43" s="17">
        <v>18030200</v>
      </c>
      <c r="C43" s="19" t="s">
        <v>36</v>
      </c>
      <c r="D43" s="18">
        <v>11800</v>
      </c>
      <c r="E43" s="18">
        <v>11800</v>
      </c>
      <c r="F43" s="18">
        <v>2950</v>
      </c>
      <c r="G43" s="18">
        <v>0</v>
      </c>
      <c r="H43" s="8">
        <f t="shared" si="0"/>
        <v>-2950</v>
      </c>
      <c r="I43" s="9">
        <f t="shared" si="2"/>
        <v>0</v>
      </c>
      <c r="J43" s="5"/>
      <c r="K43" s="5"/>
      <c r="L43" s="5"/>
    </row>
    <row r="44" spans="1:12" s="6" customFormat="1">
      <c r="A44" s="12"/>
      <c r="B44" s="17">
        <v>18050000</v>
      </c>
      <c r="C44" s="19" t="s">
        <v>37</v>
      </c>
      <c r="D44" s="18">
        <v>28148503</v>
      </c>
      <c r="E44" s="18">
        <v>28148503</v>
      </c>
      <c r="F44" s="18">
        <v>2096017</v>
      </c>
      <c r="G44" s="18">
        <v>3685579.59</v>
      </c>
      <c r="H44" s="8">
        <f t="shared" si="0"/>
        <v>1589562.5899999999</v>
      </c>
      <c r="I44" s="9">
        <f t="shared" si="2"/>
        <v>175.83729473568198</v>
      </c>
      <c r="J44" s="5"/>
      <c r="K44" s="5"/>
      <c r="L44" s="5"/>
    </row>
    <row r="45" spans="1:12" s="6" customFormat="1">
      <c r="A45" s="12"/>
      <c r="B45" s="17">
        <v>18050300</v>
      </c>
      <c r="C45" s="19" t="s">
        <v>38</v>
      </c>
      <c r="D45" s="18">
        <v>2515860</v>
      </c>
      <c r="E45" s="18">
        <v>2515860</v>
      </c>
      <c r="F45" s="18">
        <v>192534</v>
      </c>
      <c r="G45" s="18">
        <v>99065.8</v>
      </c>
      <c r="H45" s="8">
        <f t="shared" si="0"/>
        <v>-93468.2</v>
      </c>
      <c r="I45" s="9">
        <f t="shared" si="2"/>
        <v>51.453665326643602</v>
      </c>
      <c r="J45" s="5"/>
      <c r="K45" s="5"/>
      <c r="L45" s="5"/>
    </row>
    <row r="46" spans="1:12" s="6" customFormat="1">
      <c r="A46" s="12"/>
      <c r="B46" s="17">
        <v>18050400</v>
      </c>
      <c r="C46" s="19" t="s">
        <v>39</v>
      </c>
      <c r="D46" s="18">
        <v>15295403</v>
      </c>
      <c r="E46" s="18">
        <v>15295403</v>
      </c>
      <c r="F46" s="18">
        <v>1250973</v>
      </c>
      <c r="G46" s="18">
        <v>1602907.81</v>
      </c>
      <c r="H46" s="8">
        <f t="shared" si="0"/>
        <v>351934.81000000006</v>
      </c>
      <c r="I46" s="9">
        <f t="shared" si="2"/>
        <v>128.13288616141196</v>
      </c>
      <c r="J46" s="5"/>
      <c r="K46" s="5"/>
      <c r="L46" s="5"/>
    </row>
    <row r="47" spans="1:12" s="6" customFormat="1" ht="76.5">
      <c r="A47" s="12"/>
      <c r="B47" s="17">
        <v>18050500</v>
      </c>
      <c r="C47" s="19" t="s">
        <v>40</v>
      </c>
      <c r="D47" s="18">
        <v>10337240</v>
      </c>
      <c r="E47" s="18">
        <v>10337240</v>
      </c>
      <c r="F47" s="18">
        <v>652510</v>
      </c>
      <c r="G47" s="18">
        <v>1983605.98</v>
      </c>
      <c r="H47" s="8">
        <f t="shared" si="0"/>
        <v>1331095.98</v>
      </c>
      <c r="I47" s="9">
        <f t="shared" si="2"/>
        <v>303.99625752862022</v>
      </c>
      <c r="J47" s="5"/>
      <c r="K47" s="5"/>
      <c r="L47" s="5"/>
    </row>
    <row r="48" spans="1:12" s="6" customFormat="1">
      <c r="A48" s="12"/>
      <c r="B48" s="20">
        <v>20000000</v>
      </c>
      <c r="C48" s="21" t="s">
        <v>41</v>
      </c>
      <c r="D48" s="22">
        <v>1482174</v>
      </c>
      <c r="E48" s="22">
        <v>1482174</v>
      </c>
      <c r="F48" s="22">
        <v>74457</v>
      </c>
      <c r="G48" s="22">
        <v>672696.11</v>
      </c>
      <c r="H48" s="10">
        <f t="shared" si="0"/>
        <v>598239.11</v>
      </c>
      <c r="I48" s="11">
        <f t="shared" si="2"/>
        <v>903.46926413903327</v>
      </c>
      <c r="J48" s="5"/>
      <c r="K48" s="5"/>
      <c r="L48" s="5"/>
    </row>
    <row r="49" spans="1:12" s="6" customFormat="1" ht="25.5">
      <c r="A49" s="12"/>
      <c r="B49" s="17">
        <v>21000000</v>
      </c>
      <c r="C49" s="19" t="s">
        <v>42</v>
      </c>
      <c r="D49" s="18">
        <v>210007</v>
      </c>
      <c r="E49" s="18">
        <v>210007</v>
      </c>
      <c r="F49" s="18">
        <v>8077</v>
      </c>
      <c r="G49" s="18">
        <v>6664</v>
      </c>
      <c r="H49" s="8">
        <f t="shared" si="0"/>
        <v>-1413</v>
      </c>
      <c r="I49" s="9">
        <f t="shared" si="2"/>
        <v>82.505880896372418</v>
      </c>
      <c r="J49" s="5"/>
      <c r="K49" s="5"/>
      <c r="L49" s="5"/>
    </row>
    <row r="50" spans="1:12" s="6" customFormat="1" ht="89.25">
      <c r="A50" s="12"/>
      <c r="B50" s="17">
        <v>21010000</v>
      </c>
      <c r="C50" s="19" t="s">
        <v>74</v>
      </c>
      <c r="D50" s="18">
        <v>47000</v>
      </c>
      <c r="E50" s="18">
        <v>47000</v>
      </c>
      <c r="F50" s="18">
        <v>0</v>
      </c>
      <c r="G50" s="18">
        <v>0</v>
      </c>
      <c r="H50" s="8">
        <f t="shared" si="0"/>
        <v>0</v>
      </c>
      <c r="I50" s="9">
        <f t="shared" si="2"/>
        <v>0</v>
      </c>
      <c r="J50" s="5"/>
      <c r="K50" s="5"/>
      <c r="L50" s="5"/>
    </row>
    <row r="51" spans="1:12" s="6" customFormat="1" ht="51">
      <c r="A51" s="12"/>
      <c r="B51" s="17">
        <v>21010300</v>
      </c>
      <c r="C51" s="19" t="s">
        <v>69</v>
      </c>
      <c r="D51" s="18">
        <v>47000</v>
      </c>
      <c r="E51" s="18">
        <v>47000</v>
      </c>
      <c r="F51" s="18">
        <v>0</v>
      </c>
      <c r="G51" s="18">
        <v>0</v>
      </c>
      <c r="H51" s="8">
        <f t="shared" si="0"/>
        <v>0</v>
      </c>
      <c r="I51" s="9">
        <f t="shared" si="2"/>
        <v>0</v>
      </c>
      <c r="J51" s="5"/>
      <c r="K51" s="5"/>
      <c r="L51" s="5"/>
    </row>
    <row r="52" spans="1:12" s="6" customFormat="1">
      <c r="A52" s="12"/>
      <c r="B52" s="17">
        <v>21080000</v>
      </c>
      <c r="C52" s="19" t="s">
        <v>43</v>
      </c>
      <c r="D52" s="18">
        <v>163007</v>
      </c>
      <c r="E52" s="18">
        <v>163007</v>
      </c>
      <c r="F52" s="18">
        <v>8077</v>
      </c>
      <c r="G52" s="18">
        <v>6664</v>
      </c>
      <c r="H52" s="8">
        <f t="shared" si="0"/>
        <v>-1413</v>
      </c>
      <c r="I52" s="9">
        <f t="shared" si="2"/>
        <v>82.505880896372418</v>
      </c>
      <c r="J52" s="5"/>
      <c r="K52" s="5"/>
      <c r="L52" s="5"/>
    </row>
    <row r="53" spans="1:12" s="6" customFormat="1">
      <c r="A53" s="12"/>
      <c r="B53" s="17">
        <v>21081100</v>
      </c>
      <c r="C53" s="19" t="s">
        <v>80</v>
      </c>
      <c r="D53" s="18">
        <v>0</v>
      </c>
      <c r="E53" s="18">
        <v>0</v>
      </c>
      <c r="F53" s="18">
        <v>0</v>
      </c>
      <c r="G53" s="18">
        <v>1700</v>
      </c>
      <c r="H53" s="8">
        <f t="shared" si="0"/>
        <v>1700</v>
      </c>
      <c r="I53" s="9">
        <f t="shared" si="2"/>
        <v>0</v>
      </c>
      <c r="J53" s="5"/>
      <c r="K53" s="5"/>
      <c r="L53" s="5"/>
    </row>
    <row r="54" spans="1:12" s="6" customFormat="1" ht="63.75">
      <c r="A54" s="12"/>
      <c r="B54" s="17">
        <v>21081700</v>
      </c>
      <c r="C54" s="19" t="s">
        <v>85</v>
      </c>
      <c r="D54" s="18">
        <v>5007</v>
      </c>
      <c r="E54" s="18">
        <v>5007</v>
      </c>
      <c r="F54" s="18">
        <v>0</v>
      </c>
      <c r="G54" s="18">
        <v>0</v>
      </c>
      <c r="H54" s="8">
        <f t="shared" si="0"/>
        <v>0</v>
      </c>
      <c r="I54" s="9">
        <f t="shared" si="2"/>
        <v>0</v>
      </c>
      <c r="J54" s="5"/>
      <c r="K54" s="5"/>
      <c r="L54" s="5"/>
    </row>
    <row r="55" spans="1:12" s="6" customFormat="1" ht="51">
      <c r="A55" s="12"/>
      <c r="B55" s="17">
        <v>21081800</v>
      </c>
      <c r="C55" s="19" t="s">
        <v>70</v>
      </c>
      <c r="D55" s="18">
        <v>158000</v>
      </c>
      <c r="E55" s="18">
        <v>158000</v>
      </c>
      <c r="F55" s="18">
        <v>8077</v>
      </c>
      <c r="G55" s="18">
        <v>4964</v>
      </c>
      <c r="H55" s="8">
        <f t="shared" si="0"/>
        <v>-3113</v>
      </c>
      <c r="I55" s="9">
        <f t="shared" si="2"/>
        <v>61.458462300359038</v>
      </c>
      <c r="J55" s="5"/>
      <c r="K55" s="5"/>
      <c r="L55" s="5"/>
    </row>
    <row r="56" spans="1:12" s="6" customFormat="1" ht="25.5">
      <c r="A56" s="12"/>
      <c r="B56" s="17">
        <v>22000000</v>
      </c>
      <c r="C56" s="19" t="s">
        <v>44</v>
      </c>
      <c r="D56" s="18">
        <v>1272167</v>
      </c>
      <c r="E56" s="18">
        <v>1272167</v>
      </c>
      <c r="F56" s="18">
        <v>66380</v>
      </c>
      <c r="G56" s="18">
        <v>89256.22</v>
      </c>
      <c r="H56" s="8">
        <f t="shared" si="0"/>
        <v>22876.22</v>
      </c>
      <c r="I56" s="9">
        <f t="shared" si="2"/>
        <v>134.46251883097318</v>
      </c>
      <c r="J56" s="5"/>
      <c r="K56" s="5"/>
      <c r="L56" s="5"/>
    </row>
    <row r="57" spans="1:12" s="6" customFormat="1" ht="25.5" customHeight="1">
      <c r="A57" s="12"/>
      <c r="B57" s="17">
        <v>22010000</v>
      </c>
      <c r="C57" s="19" t="s">
        <v>45</v>
      </c>
      <c r="D57" s="18">
        <v>1259519</v>
      </c>
      <c r="E57" s="18">
        <v>1259519</v>
      </c>
      <c r="F57" s="18">
        <v>66312</v>
      </c>
      <c r="G57" s="18">
        <v>89227.68</v>
      </c>
      <c r="H57" s="8">
        <f t="shared" si="0"/>
        <v>22915.679999999993</v>
      </c>
      <c r="I57" s="9">
        <f t="shared" si="2"/>
        <v>134.55736518277234</v>
      </c>
      <c r="J57" s="5"/>
      <c r="K57" s="5"/>
      <c r="L57" s="5"/>
    </row>
    <row r="58" spans="1:12" s="6" customFormat="1" ht="63.75">
      <c r="A58" s="12"/>
      <c r="B58" s="17">
        <v>22010300</v>
      </c>
      <c r="C58" s="19" t="s">
        <v>75</v>
      </c>
      <c r="D58" s="18">
        <v>33600</v>
      </c>
      <c r="E58" s="18">
        <v>33600</v>
      </c>
      <c r="F58" s="18">
        <v>2800</v>
      </c>
      <c r="G58" s="18">
        <v>0</v>
      </c>
      <c r="H58" s="8">
        <f t="shared" si="0"/>
        <v>-2800</v>
      </c>
      <c r="I58" s="9">
        <f t="shared" si="2"/>
        <v>0</v>
      </c>
      <c r="J58" s="5"/>
      <c r="K58" s="5"/>
      <c r="L58" s="5"/>
    </row>
    <row r="59" spans="1:12" s="6" customFormat="1" ht="25.5">
      <c r="A59" s="12"/>
      <c r="B59" s="17">
        <v>22012500</v>
      </c>
      <c r="C59" s="19" t="s">
        <v>46</v>
      </c>
      <c r="D59" s="18">
        <v>1126259</v>
      </c>
      <c r="E59" s="18">
        <v>1126259</v>
      </c>
      <c r="F59" s="18">
        <v>59882</v>
      </c>
      <c r="G59" s="18">
        <v>69047.759999999995</v>
      </c>
      <c r="H59" s="8">
        <f t="shared" si="0"/>
        <v>9165.7599999999948</v>
      </c>
      <c r="I59" s="9">
        <f t="shared" si="2"/>
        <v>115.30636919274573</v>
      </c>
      <c r="J59" s="5"/>
      <c r="K59" s="5"/>
      <c r="L59" s="5"/>
    </row>
    <row r="60" spans="1:12" s="6" customFormat="1" ht="38.25">
      <c r="A60" s="12"/>
      <c r="B60" s="17">
        <v>22012600</v>
      </c>
      <c r="C60" s="19" t="s">
        <v>47</v>
      </c>
      <c r="D60" s="18">
        <v>99660</v>
      </c>
      <c r="E60" s="18">
        <v>99660</v>
      </c>
      <c r="F60" s="18">
        <v>3630</v>
      </c>
      <c r="G60" s="18">
        <v>20179.919999999998</v>
      </c>
      <c r="H60" s="8">
        <f t="shared" si="0"/>
        <v>16549.919999999998</v>
      </c>
      <c r="I60" s="9">
        <f t="shared" si="2"/>
        <v>555.92066115702471</v>
      </c>
      <c r="J60" s="5"/>
      <c r="K60" s="5"/>
      <c r="L60" s="5"/>
    </row>
    <row r="61" spans="1:12" s="6" customFormat="1" ht="38.25">
      <c r="A61" s="12"/>
      <c r="B61" s="17">
        <v>22080000</v>
      </c>
      <c r="C61" s="19" t="s">
        <v>76</v>
      </c>
      <c r="D61" s="18">
        <v>848</v>
      </c>
      <c r="E61" s="18">
        <v>848</v>
      </c>
      <c r="F61" s="18">
        <v>0</v>
      </c>
      <c r="G61" s="18">
        <v>0</v>
      </c>
      <c r="H61" s="8">
        <f t="shared" si="0"/>
        <v>0</v>
      </c>
      <c r="I61" s="9">
        <f t="shared" si="2"/>
        <v>0</v>
      </c>
      <c r="J61" s="5"/>
      <c r="K61" s="5"/>
      <c r="L61" s="5"/>
    </row>
    <row r="62" spans="1:12" s="6" customFormat="1" ht="51">
      <c r="A62" s="12"/>
      <c r="B62" s="17">
        <v>22080400</v>
      </c>
      <c r="C62" s="19" t="s">
        <v>71</v>
      </c>
      <c r="D62" s="18">
        <v>848</v>
      </c>
      <c r="E62" s="18">
        <v>848</v>
      </c>
      <c r="F62" s="18">
        <v>0</v>
      </c>
      <c r="G62" s="18">
        <v>0</v>
      </c>
      <c r="H62" s="8">
        <f t="shared" si="0"/>
        <v>0</v>
      </c>
      <c r="I62" s="9">
        <f t="shared" si="2"/>
        <v>0</v>
      </c>
      <c r="J62" s="5"/>
      <c r="K62" s="5"/>
      <c r="L62" s="5"/>
    </row>
    <row r="63" spans="1:12" s="6" customFormat="1">
      <c r="A63" s="12"/>
      <c r="B63" s="17">
        <v>22090000</v>
      </c>
      <c r="C63" s="19" t="s">
        <v>48</v>
      </c>
      <c r="D63" s="18">
        <v>4000</v>
      </c>
      <c r="E63" s="18">
        <v>4000</v>
      </c>
      <c r="F63" s="18">
        <v>68</v>
      </c>
      <c r="G63" s="18">
        <v>28.54</v>
      </c>
      <c r="H63" s="8">
        <f t="shared" si="0"/>
        <v>-39.46</v>
      </c>
      <c r="I63" s="9">
        <f t="shared" si="2"/>
        <v>41.970588235294116</v>
      </c>
      <c r="J63" s="5"/>
      <c r="K63" s="5"/>
      <c r="L63" s="5"/>
    </row>
    <row r="64" spans="1:12" s="6" customFormat="1" ht="51">
      <c r="A64" s="12"/>
      <c r="B64" s="17">
        <v>22090100</v>
      </c>
      <c r="C64" s="19" t="s">
        <v>49</v>
      </c>
      <c r="D64" s="18">
        <v>4000</v>
      </c>
      <c r="E64" s="18">
        <v>4000</v>
      </c>
      <c r="F64" s="18">
        <v>68</v>
      </c>
      <c r="G64" s="18">
        <v>28.54</v>
      </c>
      <c r="H64" s="8">
        <f t="shared" si="0"/>
        <v>-39.46</v>
      </c>
      <c r="I64" s="9">
        <f t="shared" si="2"/>
        <v>41.970588235294116</v>
      </c>
      <c r="J64" s="5"/>
      <c r="K64" s="5"/>
      <c r="L64" s="5"/>
    </row>
    <row r="65" spans="1:12" s="6" customFormat="1" ht="89.25">
      <c r="A65" s="12"/>
      <c r="B65" s="17">
        <v>22130000</v>
      </c>
      <c r="C65" s="19" t="s">
        <v>81</v>
      </c>
      <c r="D65" s="18">
        <v>7800</v>
      </c>
      <c r="E65" s="18">
        <v>7800</v>
      </c>
      <c r="F65" s="18">
        <v>0</v>
      </c>
      <c r="G65" s="18">
        <v>0</v>
      </c>
      <c r="H65" s="8">
        <f t="shared" si="0"/>
        <v>0</v>
      </c>
      <c r="I65" s="9">
        <f t="shared" si="2"/>
        <v>0</v>
      </c>
      <c r="J65" s="5"/>
      <c r="K65" s="5"/>
      <c r="L65" s="5"/>
    </row>
    <row r="66" spans="1:12" s="6" customFormat="1">
      <c r="A66" s="12"/>
      <c r="B66" s="17">
        <v>24000000</v>
      </c>
      <c r="C66" s="19" t="s">
        <v>50</v>
      </c>
      <c r="D66" s="18">
        <v>0</v>
      </c>
      <c r="E66" s="18">
        <v>0</v>
      </c>
      <c r="F66" s="18">
        <v>0</v>
      </c>
      <c r="G66" s="18">
        <v>576775.89</v>
      </c>
      <c r="H66" s="8">
        <f t="shared" si="0"/>
        <v>576775.89</v>
      </c>
      <c r="I66" s="9">
        <f t="shared" si="2"/>
        <v>0</v>
      </c>
      <c r="J66" s="5"/>
      <c r="K66" s="5"/>
      <c r="L66" s="5"/>
    </row>
    <row r="67" spans="1:12" s="6" customFormat="1">
      <c r="A67" s="12"/>
      <c r="B67" s="17">
        <v>24060000</v>
      </c>
      <c r="C67" s="19" t="s">
        <v>43</v>
      </c>
      <c r="D67" s="18">
        <v>0</v>
      </c>
      <c r="E67" s="18">
        <v>0</v>
      </c>
      <c r="F67" s="18">
        <v>0</v>
      </c>
      <c r="G67" s="18">
        <v>576775.89</v>
      </c>
      <c r="H67" s="8">
        <f t="shared" si="0"/>
        <v>576775.89</v>
      </c>
      <c r="I67" s="9">
        <f t="shared" si="2"/>
        <v>0</v>
      </c>
      <c r="J67" s="5"/>
      <c r="K67" s="5"/>
      <c r="L67" s="5"/>
    </row>
    <row r="68" spans="1:12" s="6" customFormat="1">
      <c r="A68" s="12"/>
      <c r="B68" s="17">
        <v>24060300</v>
      </c>
      <c r="C68" s="19" t="s">
        <v>43</v>
      </c>
      <c r="D68" s="18">
        <v>0</v>
      </c>
      <c r="E68" s="18">
        <v>0</v>
      </c>
      <c r="F68" s="18">
        <v>0</v>
      </c>
      <c r="G68" s="18">
        <v>576775.89</v>
      </c>
      <c r="H68" s="8">
        <f t="shared" si="0"/>
        <v>576775.89</v>
      </c>
      <c r="I68" s="9">
        <f t="shared" si="2"/>
        <v>0</v>
      </c>
      <c r="J68" s="5"/>
      <c r="K68" s="5"/>
      <c r="L68" s="5"/>
    </row>
    <row r="69" spans="1:12" s="6" customFormat="1">
      <c r="A69" s="12"/>
      <c r="B69" s="20">
        <v>40000000</v>
      </c>
      <c r="C69" s="21" t="s">
        <v>51</v>
      </c>
      <c r="D69" s="22">
        <v>39040019</v>
      </c>
      <c r="E69" s="22">
        <v>97930852</v>
      </c>
      <c r="F69" s="22">
        <v>10490144</v>
      </c>
      <c r="G69" s="22">
        <v>10445783.68</v>
      </c>
      <c r="H69" s="10">
        <f t="shared" si="0"/>
        <v>-44360.320000000298</v>
      </c>
      <c r="I69" s="14">
        <f t="shared" si="2"/>
        <v>99.577123822132464</v>
      </c>
      <c r="J69" s="5"/>
      <c r="K69" s="5"/>
      <c r="L69" s="5"/>
    </row>
    <row r="70" spans="1:12" s="6" customFormat="1">
      <c r="A70" s="12"/>
      <c r="B70" s="17">
        <v>41000000</v>
      </c>
      <c r="C70" s="19" t="s">
        <v>52</v>
      </c>
      <c r="D70" s="18">
        <v>39040019</v>
      </c>
      <c r="E70" s="18">
        <v>97930852</v>
      </c>
      <c r="F70" s="18">
        <v>10490144</v>
      </c>
      <c r="G70" s="18">
        <v>10445783.68</v>
      </c>
      <c r="H70" s="8">
        <f t="shared" si="0"/>
        <v>-44360.320000000298</v>
      </c>
      <c r="I70" s="15">
        <f t="shared" si="2"/>
        <v>99.577123822132464</v>
      </c>
      <c r="J70" s="5"/>
      <c r="K70" s="5"/>
      <c r="L70" s="5"/>
    </row>
    <row r="71" spans="1:12" s="6" customFormat="1" ht="25.5">
      <c r="A71" s="12"/>
      <c r="B71" s="17">
        <v>41020000</v>
      </c>
      <c r="C71" s="19" t="s">
        <v>53</v>
      </c>
      <c r="D71" s="18">
        <v>33052800</v>
      </c>
      <c r="E71" s="18">
        <v>33052800</v>
      </c>
      <c r="F71" s="18">
        <v>2754400</v>
      </c>
      <c r="G71" s="18">
        <v>2754400</v>
      </c>
      <c r="H71" s="8">
        <f t="shared" ref="H71:H85" si="3">G71-F71</f>
        <v>0</v>
      </c>
      <c r="I71" s="15">
        <f t="shared" si="2"/>
        <v>100</v>
      </c>
      <c r="J71" s="5"/>
      <c r="K71" s="5"/>
      <c r="L71" s="5"/>
    </row>
    <row r="72" spans="1:12" s="6" customFormat="1">
      <c r="A72" s="12"/>
      <c r="B72" s="17">
        <v>41020100</v>
      </c>
      <c r="C72" s="19" t="s">
        <v>54</v>
      </c>
      <c r="D72" s="18">
        <v>27552800</v>
      </c>
      <c r="E72" s="18">
        <v>27552800</v>
      </c>
      <c r="F72" s="18">
        <v>2296100</v>
      </c>
      <c r="G72" s="18">
        <v>2296100</v>
      </c>
      <c r="H72" s="8">
        <f t="shared" si="3"/>
        <v>0</v>
      </c>
      <c r="I72" s="15">
        <f t="shared" si="2"/>
        <v>100</v>
      </c>
      <c r="J72" s="5"/>
      <c r="K72" s="5"/>
      <c r="L72" s="5"/>
    </row>
    <row r="73" spans="1:12" s="6" customFormat="1" ht="102">
      <c r="A73" s="12"/>
      <c r="B73" s="17">
        <v>41021400</v>
      </c>
      <c r="C73" s="19" t="s">
        <v>86</v>
      </c>
      <c r="D73" s="18">
        <v>5500000</v>
      </c>
      <c r="E73" s="18">
        <v>5500000</v>
      </c>
      <c r="F73" s="18">
        <v>458300</v>
      </c>
      <c r="G73" s="18">
        <v>458300</v>
      </c>
      <c r="H73" s="8">
        <f t="shared" si="3"/>
        <v>0</v>
      </c>
      <c r="I73" s="14">
        <f t="shared" si="2"/>
        <v>100</v>
      </c>
      <c r="J73" s="5"/>
      <c r="K73" s="5"/>
      <c r="L73" s="5"/>
    </row>
    <row r="74" spans="1:12" s="6" customFormat="1" ht="25.5">
      <c r="A74" s="12"/>
      <c r="B74" s="17">
        <v>41030000</v>
      </c>
      <c r="C74" s="19" t="s">
        <v>55</v>
      </c>
      <c r="D74" s="18">
        <v>0</v>
      </c>
      <c r="E74" s="18">
        <v>55771800</v>
      </c>
      <c r="F74" s="18">
        <v>7004100</v>
      </c>
      <c r="G74" s="18">
        <v>7004100</v>
      </c>
      <c r="H74" s="10">
        <f t="shared" si="3"/>
        <v>0</v>
      </c>
      <c r="I74" s="14">
        <f t="shared" ref="I74:I85" si="4">IF(F74=0,0,G74/F74*100)</f>
        <v>100</v>
      </c>
      <c r="J74" s="5"/>
      <c r="K74" s="5"/>
      <c r="L74" s="5"/>
    </row>
    <row r="75" spans="1:12" s="6" customFormat="1" ht="39.75" customHeight="1">
      <c r="A75" s="12"/>
      <c r="B75" s="17">
        <v>41031100</v>
      </c>
      <c r="C75" s="19" t="s">
        <v>83</v>
      </c>
      <c r="D75" s="18">
        <v>0</v>
      </c>
      <c r="E75" s="18">
        <v>4083400</v>
      </c>
      <c r="F75" s="18">
        <v>816700</v>
      </c>
      <c r="G75" s="18">
        <v>816700</v>
      </c>
      <c r="H75" s="8">
        <f t="shared" si="3"/>
        <v>0</v>
      </c>
      <c r="I75" s="15">
        <f t="shared" si="4"/>
        <v>100</v>
      </c>
      <c r="J75" s="5"/>
      <c r="K75" s="5"/>
      <c r="L75" s="5"/>
    </row>
    <row r="76" spans="1:12" s="6" customFormat="1" ht="61.5" customHeight="1">
      <c r="A76" s="12"/>
      <c r="B76" s="17">
        <v>41033900</v>
      </c>
      <c r="C76" s="19" t="s">
        <v>56</v>
      </c>
      <c r="D76" s="18">
        <v>0</v>
      </c>
      <c r="E76" s="18">
        <v>46441900</v>
      </c>
      <c r="F76" s="18">
        <v>5313000</v>
      </c>
      <c r="G76" s="18">
        <v>5313000</v>
      </c>
      <c r="H76" s="8">
        <f t="shared" si="3"/>
        <v>0</v>
      </c>
      <c r="I76" s="15">
        <f t="shared" si="4"/>
        <v>100</v>
      </c>
      <c r="J76" s="5"/>
      <c r="K76" s="5"/>
      <c r="L76" s="5"/>
    </row>
    <row r="77" spans="1:12" s="6" customFormat="1" ht="51">
      <c r="A77" s="12"/>
      <c r="B77" s="17">
        <v>41036300</v>
      </c>
      <c r="C77" s="19" t="s">
        <v>73</v>
      </c>
      <c r="D77" s="18">
        <v>0</v>
      </c>
      <c r="E77" s="18">
        <v>5246500</v>
      </c>
      <c r="F77" s="18">
        <v>874400</v>
      </c>
      <c r="G77" s="18">
        <v>874400</v>
      </c>
      <c r="H77" s="8">
        <f t="shared" si="3"/>
        <v>0</v>
      </c>
      <c r="I77" s="15">
        <f t="shared" si="4"/>
        <v>100</v>
      </c>
      <c r="J77" s="5"/>
      <c r="K77" s="5"/>
      <c r="L77" s="5"/>
    </row>
    <row r="78" spans="1:12" s="6" customFormat="1" ht="25.5">
      <c r="A78" s="12"/>
      <c r="B78" s="17">
        <v>41040000</v>
      </c>
      <c r="C78" s="19" t="s">
        <v>57</v>
      </c>
      <c r="D78" s="18">
        <v>0</v>
      </c>
      <c r="E78" s="18">
        <v>1223900</v>
      </c>
      <c r="F78" s="18">
        <v>102000</v>
      </c>
      <c r="G78" s="18">
        <v>102000</v>
      </c>
      <c r="H78" s="8">
        <f t="shared" si="3"/>
        <v>0</v>
      </c>
      <c r="I78" s="15">
        <f t="shared" si="4"/>
        <v>100</v>
      </c>
      <c r="J78" s="5"/>
      <c r="K78" s="5"/>
      <c r="L78" s="5"/>
    </row>
    <row r="79" spans="1:12" s="6" customFormat="1" ht="63.75">
      <c r="A79" s="12"/>
      <c r="B79" s="17">
        <v>41040200</v>
      </c>
      <c r="C79" s="19" t="s">
        <v>58</v>
      </c>
      <c r="D79" s="18">
        <v>0</v>
      </c>
      <c r="E79" s="18">
        <v>1223900</v>
      </c>
      <c r="F79" s="18">
        <v>102000</v>
      </c>
      <c r="G79" s="18">
        <v>102000</v>
      </c>
      <c r="H79" s="8">
        <f t="shared" si="3"/>
        <v>0</v>
      </c>
      <c r="I79" s="15">
        <f t="shared" si="4"/>
        <v>100</v>
      </c>
      <c r="J79" s="5"/>
      <c r="K79" s="5"/>
      <c r="L79" s="5"/>
    </row>
    <row r="80" spans="1:12" s="6" customFormat="1" ht="25.5">
      <c r="A80" s="12"/>
      <c r="B80" s="17">
        <v>41050000</v>
      </c>
      <c r="C80" s="19" t="s">
        <v>59</v>
      </c>
      <c r="D80" s="18">
        <v>5987219</v>
      </c>
      <c r="E80" s="18">
        <v>7882352</v>
      </c>
      <c r="F80" s="18">
        <v>629644</v>
      </c>
      <c r="G80" s="18">
        <v>585283.68000000005</v>
      </c>
      <c r="H80" s="8">
        <f t="shared" si="3"/>
        <v>-44360.319999999949</v>
      </c>
      <c r="I80" s="15">
        <f t="shared" si="4"/>
        <v>92.95469821041732</v>
      </c>
      <c r="J80" s="5"/>
      <c r="K80" s="5"/>
      <c r="L80" s="5"/>
    </row>
    <row r="81" spans="1:12" s="6" customFormat="1" ht="39" customHeight="1">
      <c r="A81" s="12"/>
      <c r="B81" s="17">
        <v>41051000</v>
      </c>
      <c r="C81" s="19" t="s">
        <v>60</v>
      </c>
      <c r="D81" s="18">
        <v>0</v>
      </c>
      <c r="E81" s="18">
        <v>1094500</v>
      </c>
      <c r="F81" s="18">
        <v>125211</v>
      </c>
      <c r="G81" s="18">
        <v>125211</v>
      </c>
      <c r="H81" s="8">
        <f t="shared" si="3"/>
        <v>0</v>
      </c>
      <c r="I81" s="15">
        <f t="shared" si="4"/>
        <v>100</v>
      </c>
      <c r="J81" s="5"/>
      <c r="K81" s="5"/>
      <c r="L81" s="5"/>
    </row>
    <row r="82" spans="1:12" s="6" customFormat="1">
      <c r="A82" s="12"/>
      <c r="B82" s="17">
        <v>41053900</v>
      </c>
      <c r="C82" s="19" t="s">
        <v>61</v>
      </c>
      <c r="D82" s="18">
        <v>5987219</v>
      </c>
      <c r="E82" s="18">
        <v>5987219</v>
      </c>
      <c r="F82" s="18">
        <v>437713</v>
      </c>
      <c r="G82" s="18">
        <v>426713</v>
      </c>
      <c r="H82" s="8">
        <f t="shared" si="3"/>
        <v>-11000</v>
      </c>
      <c r="I82" s="15">
        <f t="shared" si="4"/>
        <v>97.486937788002635</v>
      </c>
      <c r="J82" s="5"/>
      <c r="K82" s="5"/>
      <c r="L82" s="5"/>
    </row>
    <row r="83" spans="1:12" s="6" customFormat="1" ht="89.25">
      <c r="A83" s="16"/>
      <c r="B83" s="17">
        <v>41059300</v>
      </c>
      <c r="C83" s="19" t="s">
        <v>77</v>
      </c>
      <c r="D83" s="18">
        <v>0</v>
      </c>
      <c r="E83" s="18">
        <v>800633</v>
      </c>
      <c r="F83" s="18">
        <v>66720</v>
      </c>
      <c r="G83" s="18">
        <v>33359.68</v>
      </c>
      <c r="H83" s="8">
        <f t="shared" si="3"/>
        <v>-33360.32</v>
      </c>
      <c r="I83" s="15">
        <f t="shared" si="4"/>
        <v>49.999520383693046</v>
      </c>
      <c r="J83" s="5"/>
      <c r="K83" s="5"/>
      <c r="L83" s="5"/>
    </row>
    <row r="84" spans="1:12" s="6" customFormat="1">
      <c r="A84" s="24" t="s">
        <v>62</v>
      </c>
      <c r="B84" s="25"/>
      <c r="C84" s="26"/>
      <c r="D84" s="13">
        <f>D7+D48</f>
        <v>146565507</v>
      </c>
      <c r="E84" s="13">
        <f>E7+E48</f>
        <v>146565507</v>
      </c>
      <c r="F84" s="13">
        <f>F7+F48</f>
        <v>8103607</v>
      </c>
      <c r="G84" s="13">
        <f>G7+G48</f>
        <v>13352163.380000001</v>
      </c>
      <c r="H84" s="10">
        <f t="shared" si="3"/>
        <v>5248556.3800000008</v>
      </c>
      <c r="I84" s="14">
        <f t="shared" si="4"/>
        <v>164.7681505285239</v>
      </c>
      <c r="J84" s="5"/>
      <c r="K84" s="5"/>
      <c r="L84" s="5"/>
    </row>
    <row r="85" spans="1:12" s="6" customFormat="1">
      <c r="A85" s="27" t="s">
        <v>63</v>
      </c>
      <c r="B85" s="27"/>
      <c r="C85" s="27"/>
      <c r="D85" s="13">
        <f>D84+D69</f>
        <v>185605526</v>
      </c>
      <c r="E85" s="13">
        <f>E84+E69</f>
        <v>244496359</v>
      </c>
      <c r="F85" s="13">
        <f>F84+F69</f>
        <v>18593751</v>
      </c>
      <c r="G85" s="13">
        <f>G84+G69</f>
        <v>23797947.060000002</v>
      </c>
      <c r="H85" s="10">
        <f t="shared" si="3"/>
        <v>5204196.0600000024</v>
      </c>
      <c r="I85" s="14">
        <f t="shared" si="4"/>
        <v>127.98895209471183</v>
      </c>
      <c r="J85" s="5"/>
      <c r="K85" s="5"/>
      <c r="L85" s="5"/>
    </row>
    <row r="86" spans="1:12">
      <c r="D86" s="7"/>
    </row>
  </sheetData>
  <mergeCells count="8">
    <mergeCell ref="C2:H2"/>
    <mergeCell ref="A84:C84"/>
    <mergeCell ref="A85:C85"/>
    <mergeCell ref="A3:L3"/>
    <mergeCell ref="A5:A6"/>
    <mergeCell ref="B5:B6"/>
    <mergeCell ref="C5:C6"/>
    <mergeCell ref="D5:I5"/>
  </mergeCells>
  <phoneticPr fontId="8" type="noConversion"/>
  <pageMargins left="0.59055118110236227" right="0.59055118110236227" top="0.39370078740157483" bottom="0.39370078740157483" header="0" footer="0"/>
  <pageSetup paperSize="9" scale="58" fitToHeight="500" orientation="portrait" verticalDpi="0" r:id="rId1"/>
  <rowBreaks count="1" manualBreakCount="1">
    <brk id="39" min="1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Ira</dc:creator>
  <cp:lastModifiedBy>Пользователь</cp:lastModifiedBy>
  <cp:lastPrinted>2025-04-01T11:50:06Z</cp:lastPrinted>
  <dcterms:created xsi:type="dcterms:W3CDTF">2023-12-07T09:35:05Z</dcterms:created>
  <dcterms:modified xsi:type="dcterms:W3CDTF">2026-02-03T09:03:48Z</dcterms:modified>
</cp:coreProperties>
</file>