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Лист1!$A$1:$F$115</definedName>
  </definedNames>
  <calcPr calcId="124519"/>
</workbook>
</file>

<file path=xl/calcChain.xml><?xml version="1.0" encoding="utf-8"?>
<calcChain xmlns="http://schemas.openxmlformats.org/spreadsheetml/2006/main">
  <c r="D85" i="1"/>
  <c r="D82" s="1"/>
  <c r="C82" s="1"/>
  <c r="C98"/>
  <c r="C99"/>
  <c r="C96"/>
  <c r="C97"/>
  <c r="C100"/>
  <c r="C101"/>
  <c r="C104"/>
  <c r="C105"/>
  <c r="C106"/>
  <c r="C107"/>
  <c r="C81"/>
  <c r="D80"/>
  <c r="C80" s="1"/>
  <c r="C102"/>
  <c r="C103"/>
  <c r="C95"/>
  <c r="C94"/>
  <c r="C111"/>
  <c r="C110"/>
  <c r="D108"/>
  <c r="C109"/>
  <c r="D31"/>
  <c r="C31" s="1"/>
  <c r="E70"/>
  <c r="E69" s="1"/>
  <c r="E52" s="1"/>
  <c r="F70"/>
  <c r="F69" s="1"/>
  <c r="F52" s="1"/>
  <c r="D70"/>
  <c r="D69" s="1"/>
  <c r="C69" s="1"/>
  <c r="C72"/>
  <c r="C71"/>
  <c r="C50"/>
  <c r="C51"/>
  <c r="C49"/>
  <c r="D48"/>
  <c r="D47" s="1"/>
  <c r="E48"/>
  <c r="E47" s="1"/>
  <c r="F48"/>
  <c r="F47" s="1"/>
  <c r="C48"/>
  <c r="C47" s="1"/>
  <c r="D67"/>
  <c r="D66" s="1"/>
  <c r="E67"/>
  <c r="E66" s="1"/>
  <c r="F67"/>
  <c r="F66" s="1"/>
  <c r="C68"/>
  <c r="C67" s="1"/>
  <c r="C66" s="1"/>
  <c r="E61"/>
  <c r="F61"/>
  <c r="D61"/>
  <c r="C62"/>
  <c r="C61" s="1"/>
  <c r="C59"/>
  <c r="C60"/>
  <c r="C58"/>
  <c r="E53"/>
  <c r="F53"/>
  <c r="D54"/>
  <c r="D53" s="1"/>
  <c r="C55"/>
  <c r="C54"/>
  <c r="C53" s="1"/>
  <c r="C29"/>
  <c r="C28"/>
  <c r="C26"/>
  <c r="D27"/>
  <c r="E27"/>
  <c r="F27"/>
  <c r="C27"/>
  <c r="E22"/>
  <c r="F22"/>
  <c r="D25"/>
  <c r="D24"/>
  <c r="E25"/>
  <c r="E24"/>
  <c r="F25"/>
  <c r="F24"/>
  <c r="C25"/>
  <c r="D22"/>
  <c r="C23"/>
  <c r="C22"/>
  <c r="D18"/>
  <c r="D17"/>
  <c r="D41"/>
  <c r="E41"/>
  <c r="F41"/>
  <c r="C42"/>
  <c r="C41" s="1"/>
  <c r="C33"/>
  <c r="C34"/>
  <c r="C35"/>
  <c r="C36"/>
  <c r="C37"/>
  <c r="C38"/>
  <c r="C39"/>
  <c r="C40"/>
  <c r="C32"/>
  <c r="D43"/>
  <c r="E43"/>
  <c r="F43"/>
  <c r="C44"/>
  <c r="C45"/>
  <c r="C46"/>
  <c r="C64"/>
  <c r="C65"/>
  <c r="E63"/>
  <c r="F63"/>
  <c r="D63"/>
  <c r="C63" s="1"/>
  <c r="E85"/>
  <c r="F85"/>
  <c r="C92"/>
  <c r="C108"/>
  <c r="E76"/>
  <c r="F76"/>
  <c r="D78"/>
  <c r="E78"/>
  <c r="F78"/>
  <c r="C93"/>
  <c r="D30"/>
  <c r="C24"/>
  <c r="C43"/>
  <c r="C83"/>
  <c r="C84"/>
  <c r="E82"/>
  <c r="E75" s="1"/>
  <c r="E74" s="1"/>
  <c r="F82"/>
  <c r="F75" s="1"/>
  <c r="F74" s="1"/>
  <c r="D57"/>
  <c r="D56" s="1"/>
  <c r="D76"/>
  <c r="C79"/>
  <c r="C78" s="1"/>
  <c r="E18"/>
  <c r="E17" s="1"/>
  <c r="F18"/>
  <c r="F17"/>
  <c r="C91"/>
  <c r="C90"/>
  <c r="C89"/>
  <c r="C88"/>
  <c r="C87"/>
  <c r="C86"/>
  <c r="C77"/>
  <c r="C19"/>
  <c r="C20"/>
  <c r="C21"/>
  <c r="C85"/>
  <c r="C70"/>
  <c r="C76"/>
  <c r="C57"/>
  <c r="D75" l="1"/>
  <c r="C75" s="1"/>
  <c r="F30"/>
  <c r="D16"/>
  <c r="F16"/>
  <c r="F73" s="1"/>
  <c r="F112" s="1"/>
  <c r="C18"/>
  <c r="C30"/>
  <c r="E30"/>
  <c r="E16"/>
  <c r="E73" s="1"/>
  <c r="E112" s="1"/>
  <c r="C17"/>
  <c r="D52"/>
  <c r="C52" s="1"/>
  <c r="C56"/>
  <c r="D74" l="1"/>
  <c r="C74" s="1"/>
  <c r="D73"/>
  <c r="C16"/>
  <c r="D112" l="1"/>
  <c r="C112" s="1"/>
  <c r="C73"/>
</calcChain>
</file>

<file path=xl/sharedStrings.xml><?xml version="1.0" encoding="utf-8"?>
<sst xmlns="http://schemas.openxmlformats.org/spreadsheetml/2006/main" count="113" uniqueCount="111">
  <si>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</si>
  <si>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</si>
  <si>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</si>
  <si>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</si>
  <si>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</si>
  <si>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</si>
  <si>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</si>
  <si>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</si>
  <si>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</si>
  <si>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</si>
  <si>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</si>
  <si>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</si>
  <si>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</si>
  <si>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</si>
  <si>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</si>
  <si>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</si>
  <si>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</si>
  <si>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</si>
  <si>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</si>
  <si>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</si>
  <si>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</si>
  <si>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</si>
  <si>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</si>
  <si>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</si>
  <si>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</si>
  <si>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</si>
  <si>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</si>
  <si>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</si>
  <si>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</si>
  <si>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</si>
  <si>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</si>
  <si>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</si>
  <si>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</si>
  <si>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</si>
  <si>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</si>
  <si>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</si>
  <si>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</si>
  <si>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</si>
  <si>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</si>
  <si>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</si>
  <si>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</si>
  <si>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</si>
  <si>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</si>
  <si>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</si>
  <si>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</si>
  <si>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</si>
  <si>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</si>
  <si>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</si>
  <si>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</si>
  <si>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</si>
  <si>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</si>
  <si>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</si>
  <si>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</si>
  <si>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</si>
  <si>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</si>
  <si>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</si>
  <si>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</si>
  <si>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</si>
  <si>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</si>
  <si>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</si>
  <si>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</si>
  <si>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</si>
  <si>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</si>
  <si>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</si>
  <si>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</si>
  <si>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</si>
  <si>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</si>
  <si>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</si>
  <si>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</si>
  <si>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</si>
  <si>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</si>
  <si>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</si>
  <si>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</si>
  <si>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</si>
  <si>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</si>
  <si>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</si>
  <si>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</si>
  <si>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</si>
  <si>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</si>
  <si>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</si>
  <si>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</si>
  <si>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</si>
  <si>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</si>
  <si>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</si>
  <si>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</si>
  <si>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</si>
  <si>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</si>
  <si>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</si>
  <si>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</si>
  <si>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</si>
  <si>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</si>
  <si>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</si>
  <si>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</si>
  <si>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</si>
  <si>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</si>
  <si>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</si>
  <si>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</si>
  <si>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</si>
  <si>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</si>
  <si>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</si>
  <si>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</si>
  <si>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</si>
  <si>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</si>
  <si>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</si>
  <si>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в обсязі 973500 грн.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</si>
  <si>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</si>
  <si>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</si>
  <si>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</si>
  <si>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</si>
  <si>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</si>
  <si>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від 26 лютого 2021 року № 13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</si>
</sst>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2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topLeftCell="A22" zoomScale="90" workbookViewId="0">
      <selection activeCell="B12" sqref="B12:B14"/>
    </sheetView>
  </sheetViews>
  <sheetFormatPr defaultRowHeight="12"/>
  <cols>
    <col min="1" max="1" width="11.1406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3"/>
      <c r="C3" s="23"/>
      <c r="D3" s="23" t="s">
        <v>37</v>
      </c>
      <c r="E3" s="23"/>
    </row>
    <row r="4" spans="1:8" ht="12.75">
      <c r="B4" s="23"/>
      <c r="C4" s="23"/>
      <c r="D4" s="23" t="s">
        <v>110</v>
      </c>
      <c r="E4" s="23"/>
    </row>
    <row r="5" spans="1:8" ht="15">
      <c r="C5" s="2"/>
      <c r="D5" s="24"/>
    </row>
    <row r="6" spans="1:8" ht="12.75">
      <c r="D6" s="2"/>
    </row>
    <row r="7" spans="1:8" ht="18.75">
      <c r="B7" s="35" t="s">
        <v>98</v>
      </c>
      <c r="C7" s="35"/>
      <c r="D7" s="35"/>
      <c r="E7" s="35"/>
      <c r="F7" s="3"/>
      <c r="G7" s="3"/>
      <c r="H7" s="3"/>
    </row>
    <row r="8" spans="1:8" ht="13.5" customHeight="1">
      <c r="B8" s="36" t="s">
        <v>21</v>
      </c>
      <c r="C8" s="36"/>
      <c r="D8" s="36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2">
        <v>14550000000</v>
      </c>
      <c r="B10" s="42"/>
      <c r="C10" s="42"/>
      <c r="D10" s="42"/>
      <c r="E10" s="42"/>
    </row>
    <row r="11" spans="1:8">
      <c r="B11" s="3" t="s">
        <v>95</v>
      </c>
      <c r="C11" s="3"/>
      <c r="D11" s="3"/>
      <c r="E11" s="3"/>
      <c r="F11" s="1" t="s">
        <v>35</v>
      </c>
    </row>
    <row r="12" spans="1:8" ht="15.75" customHeight="1">
      <c r="A12" s="45" t="s">
        <v>0</v>
      </c>
      <c r="B12" s="37" t="s">
        <v>12</v>
      </c>
      <c r="C12" s="37" t="s">
        <v>33</v>
      </c>
      <c r="D12" s="37" t="s">
        <v>4</v>
      </c>
      <c r="E12" s="39" t="s">
        <v>1</v>
      </c>
      <c r="F12" s="39"/>
    </row>
    <row r="13" spans="1:8" ht="15.75" customHeight="1">
      <c r="A13" s="45"/>
      <c r="B13" s="38"/>
      <c r="C13" s="37"/>
      <c r="D13" s="37"/>
      <c r="E13" s="40" t="s">
        <v>33</v>
      </c>
      <c r="F13" s="41" t="s">
        <v>34</v>
      </c>
    </row>
    <row r="14" spans="1:8" ht="24" customHeight="1">
      <c r="A14" s="45"/>
      <c r="B14" s="38"/>
      <c r="C14" s="37"/>
      <c r="D14" s="37"/>
      <c r="E14" s="40"/>
      <c r="F14" s="41"/>
    </row>
    <row r="15" spans="1:8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8" ht="15.75">
      <c r="A16" s="17">
        <v>10000000</v>
      </c>
      <c r="B16" s="21" t="s">
        <v>2</v>
      </c>
      <c r="C16" s="19">
        <f t="shared" ref="C16:C21" si="0">D16+E16</f>
        <v>84941700</v>
      </c>
      <c r="D16" s="13">
        <f>D17+D24+D30+D47</f>
        <v>84873300</v>
      </c>
      <c r="E16" s="13">
        <f>E17+E24+E30+E47</f>
        <v>68400</v>
      </c>
      <c r="F16" s="13">
        <f>F17+F24+F30+F47</f>
        <v>0</v>
      </c>
    </row>
    <row r="17" spans="1:8" ht="31.5">
      <c r="A17" s="17">
        <v>11000000</v>
      </c>
      <c r="B17" s="18" t="s">
        <v>5</v>
      </c>
      <c r="C17" s="19">
        <f t="shared" si="0"/>
        <v>54521300</v>
      </c>
      <c r="D17" s="13">
        <f>D18+D22</f>
        <v>54521300</v>
      </c>
      <c r="E17" s="13">
        <f>E18+E22</f>
        <v>0</v>
      </c>
      <c r="F17" s="13">
        <f>F18+F22</f>
        <v>0</v>
      </c>
    </row>
    <row r="18" spans="1:8" ht="15.75">
      <c r="A18" s="17">
        <v>11010000</v>
      </c>
      <c r="B18" s="11" t="s">
        <v>10</v>
      </c>
      <c r="C18" s="19">
        <f t="shared" si="0"/>
        <v>54496300</v>
      </c>
      <c r="D18" s="13">
        <f>D19+D20+D21</f>
        <v>54496300</v>
      </c>
      <c r="E18" s="13">
        <f>SUM(E19:E21)</f>
        <v>0</v>
      </c>
      <c r="F18" s="13">
        <f>SUM(F19:F21)</f>
        <v>0</v>
      </c>
      <c r="G18" s="33"/>
    </row>
    <row r="19" spans="1:8" ht="31.5">
      <c r="A19" s="12">
        <v>11010100</v>
      </c>
      <c r="B19" s="16" t="s">
        <v>6</v>
      </c>
      <c r="C19" s="20">
        <f t="shared" si="0"/>
        <v>41426500</v>
      </c>
      <c r="D19" s="10">
        <v>41426500</v>
      </c>
      <c r="E19" s="12"/>
      <c r="F19" s="12"/>
    </row>
    <row r="20" spans="1:8" ht="31.5">
      <c r="A20" s="12">
        <v>11010400</v>
      </c>
      <c r="B20" s="16" t="s">
        <v>7</v>
      </c>
      <c r="C20" s="20">
        <f t="shared" si="0"/>
        <v>11730700</v>
      </c>
      <c r="D20" s="10">
        <v>11730700</v>
      </c>
      <c r="E20" s="12"/>
      <c r="F20" s="12"/>
    </row>
    <row r="21" spans="1:8" ht="31.5">
      <c r="A21" s="12">
        <v>11010500</v>
      </c>
      <c r="B21" s="16" t="s">
        <v>8</v>
      </c>
      <c r="C21" s="20">
        <f t="shared" si="0"/>
        <v>1339100</v>
      </c>
      <c r="D21" s="10">
        <v>1339100</v>
      </c>
      <c r="E21" s="12"/>
      <c r="F21" s="12"/>
    </row>
    <row r="22" spans="1:8" ht="15.75">
      <c r="A22" s="17">
        <v>11020000</v>
      </c>
      <c r="B22" s="11" t="s">
        <v>38</v>
      </c>
      <c r="C22" s="19">
        <f>C23</f>
        <v>25000</v>
      </c>
      <c r="D22" s="19">
        <f>D23</f>
        <v>25000</v>
      </c>
      <c r="E22" s="19">
        <f>E23</f>
        <v>0</v>
      </c>
      <c r="F22" s="19">
        <f>F23</f>
        <v>0</v>
      </c>
    </row>
    <row r="23" spans="1:8" ht="31.5">
      <c r="A23" s="12">
        <v>11020200</v>
      </c>
      <c r="B23" s="26" t="s">
        <v>39</v>
      </c>
      <c r="C23" s="20">
        <f>D23</f>
        <v>25000</v>
      </c>
      <c r="D23" s="20">
        <v>25000</v>
      </c>
      <c r="E23" s="31"/>
      <c r="F23" s="31"/>
    </row>
    <row r="24" spans="1:8" ht="15.75">
      <c r="A24" s="17">
        <v>14000000</v>
      </c>
      <c r="B24" s="11" t="s">
        <v>40</v>
      </c>
      <c r="C24" s="19">
        <f>C25+C27+C29</f>
        <v>6016500</v>
      </c>
      <c r="D24" s="19">
        <f>D25+D27+D29</f>
        <v>6016500</v>
      </c>
      <c r="E24" s="19">
        <f>E25+E27+E29</f>
        <v>0</v>
      </c>
      <c r="F24" s="19">
        <f>F25+F27+F29</f>
        <v>0</v>
      </c>
    </row>
    <row r="25" spans="1:8" ht="17.25" customHeight="1">
      <c r="A25" s="12">
        <v>14020000</v>
      </c>
      <c r="B25" s="26" t="s">
        <v>41</v>
      </c>
      <c r="C25" s="20">
        <f>C26</f>
        <v>942200</v>
      </c>
      <c r="D25" s="20">
        <f>D26</f>
        <v>942200</v>
      </c>
      <c r="E25" s="20">
        <f>E26</f>
        <v>0</v>
      </c>
      <c r="F25" s="20">
        <f>F26</f>
        <v>0</v>
      </c>
    </row>
    <row r="26" spans="1:8" ht="15.75">
      <c r="A26" s="12">
        <v>14021900</v>
      </c>
      <c r="B26" s="26" t="s">
        <v>42</v>
      </c>
      <c r="C26" s="20">
        <f>D26+E26</f>
        <v>942200</v>
      </c>
      <c r="D26" s="20">
        <v>942200</v>
      </c>
      <c r="E26" s="31"/>
      <c r="F26" s="31"/>
    </row>
    <row r="27" spans="1:8" ht="31.5">
      <c r="A27" s="12">
        <v>14030000</v>
      </c>
      <c r="B27" s="26" t="s">
        <v>43</v>
      </c>
      <c r="C27" s="20">
        <f>C28</f>
        <v>3307600</v>
      </c>
      <c r="D27" s="20">
        <f>D28</f>
        <v>3307600</v>
      </c>
      <c r="E27" s="20">
        <f>E28</f>
        <v>0</v>
      </c>
      <c r="F27" s="20">
        <f>F28</f>
        <v>0</v>
      </c>
    </row>
    <row r="28" spans="1:8" ht="15.75">
      <c r="A28" s="12">
        <v>14031900</v>
      </c>
      <c r="B28" s="26" t="s">
        <v>42</v>
      </c>
      <c r="C28" s="20">
        <f>D28+E28</f>
        <v>3307600</v>
      </c>
      <c r="D28" s="20">
        <v>3307600</v>
      </c>
      <c r="E28" s="31"/>
      <c r="F28" s="31"/>
    </row>
    <row r="29" spans="1:8" ht="31.5">
      <c r="A29" s="12">
        <v>14040000</v>
      </c>
      <c r="B29" s="26" t="s">
        <v>44</v>
      </c>
      <c r="C29" s="20">
        <f>D29+E29</f>
        <v>1766700</v>
      </c>
      <c r="D29" s="20">
        <v>1766700</v>
      </c>
      <c r="E29" s="31"/>
      <c r="F29" s="31"/>
    </row>
    <row r="30" spans="1:8" ht="31.5">
      <c r="A30" s="17">
        <v>18000000</v>
      </c>
      <c r="B30" s="30" t="s">
        <v>96</v>
      </c>
      <c r="C30" s="19">
        <f>C31+C41+C43</f>
        <v>24335500</v>
      </c>
      <c r="D30" s="19">
        <f>D31+D41+D43</f>
        <v>24335500</v>
      </c>
      <c r="E30" s="19">
        <f>E31+E41+E43</f>
        <v>0</v>
      </c>
      <c r="F30" s="19">
        <f>F31+F41+F43</f>
        <v>0</v>
      </c>
      <c r="G30" s="33"/>
      <c r="H30" s="33"/>
    </row>
    <row r="31" spans="1:8" ht="15.75">
      <c r="A31" s="17">
        <v>18010000</v>
      </c>
      <c r="B31" s="30" t="s">
        <v>84</v>
      </c>
      <c r="C31" s="19">
        <f>D31+E31</f>
        <v>11244600</v>
      </c>
      <c r="D31" s="19">
        <f>D32+D33+D34+D35+D36+D37+D38+D39+D40</f>
        <v>11244600</v>
      </c>
      <c r="E31" s="19"/>
      <c r="F31" s="19"/>
      <c r="G31" s="33"/>
    </row>
    <row r="32" spans="1:8" ht="30" customHeight="1">
      <c r="A32" s="12">
        <v>18010100</v>
      </c>
      <c r="B32" s="26" t="s">
        <v>46</v>
      </c>
      <c r="C32" s="20">
        <f>D32+E32</f>
        <v>47700</v>
      </c>
      <c r="D32" s="20">
        <v>47700</v>
      </c>
      <c r="E32" s="31"/>
      <c r="F32" s="31"/>
    </row>
    <row r="33" spans="1:6" ht="33" customHeight="1">
      <c r="A33" s="12">
        <v>18010200</v>
      </c>
      <c r="B33" s="26" t="s">
        <v>47</v>
      </c>
      <c r="C33" s="20">
        <f t="shared" ref="C33:C40" si="1">D33+E33</f>
        <v>83100</v>
      </c>
      <c r="D33" s="20">
        <v>83100</v>
      </c>
      <c r="E33" s="31"/>
      <c r="F33" s="31"/>
    </row>
    <row r="34" spans="1:6" ht="32.25" customHeight="1">
      <c r="A34" s="12">
        <v>18010300</v>
      </c>
      <c r="B34" s="26" t="s">
        <v>48</v>
      </c>
      <c r="C34" s="20">
        <f t="shared" si="1"/>
        <v>633300</v>
      </c>
      <c r="D34" s="20">
        <v>633300</v>
      </c>
      <c r="E34" s="31"/>
      <c r="F34" s="31"/>
    </row>
    <row r="35" spans="1:6" ht="33" customHeight="1">
      <c r="A35" s="12">
        <v>18010400</v>
      </c>
      <c r="B35" s="26" t="s">
        <v>49</v>
      </c>
      <c r="C35" s="20">
        <f t="shared" si="1"/>
        <v>781000</v>
      </c>
      <c r="D35" s="20">
        <v>781000</v>
      </c>
      <c r="E35" s="31"/>
      <c r="F35" s="31"/>
    </row>
    <row r="36" spans="1:6" ht="15.75">
      <c r="A36" s="12">
        <v>18010500</v>
      </c>
      <c r="B36" s="26" t="s">
        <v>50</v>
      </c>
      <c r="C36" s="20">
        <f t="shared" si="1"/>
        <v>506500</v>
      </c>
      <c r="D36" s="20">
        <v>506500</v>
      </c>
      <c r="E36" s="31"/>
      <c r="F36" s="31"/>
    </row>
    <row r="37" spans="1:6" ht="15.75">
      <c r="A37" s="12">
        <v>18010600</v>
      </c>
      <c r="B37" s="26" t="s">
        <v>51</v>
      </c>
      <c r="C37" s="20">
        <f t="shared" si="1"/>
        <v>4273500</v>
      </c>
      <c r="D37" s="20">
        <v>4273500</v>
      </c>
      <c r="E37" s="31"/>
      <c r="F37" s="31"/>
    </row>
    <row r="38" spans="1:6" ht="15.75">
      <c r="A38" s="12">
        <v>18010700</v>
      </c>
      <c r="B38" s="26" t="s">
        <v>52</v>
      </c>
      <c r="C38" s="20">
        <f t="shared" si="1"/>
        <v>3932000</v>
      </c>
      <c r="D38" s="20">
        <v>3932000</v>
      </c>
      <c r="E38" s="31"/>
      <c r="F38" s="31"/>
    </row>
    <row r="39" spans="1:6" ht="15.75">
      <c r="A39" s="12">
        <v>18010900</v>
      </c>
      <c r="B39" s="26" t="s">
        <v>53</v>
      </c>
      <c r="C39" s="20">
        <f t="shared" si="1"/>
        <v>912500</v>
      </c>
      <c r="D39" s="20">
        <v>912500</v>
      </c>
      <c r="E39" s="31"/>
      <c r="F39" s="31"/>
    </row>
    <row r="40" spans="1:6" ht="15.75">
      <c r="A40" s="12">
        <v>18011100</v>
      </c>
      <c r="B40" s="5" t="s">
        <v>54</v>
      </c>
      <c r="C40" s="20">
        <f t="shared" si="1"/>
        <v>75000</v>
      </c>
      <c r="D40" s="20">
        <v>75000</v>
      </c>
      <c r="E40" s="31"/>
      <c r="F40" s="31"/>
    </row>
    <row r="41" spans="1:6" ht="15.75">
      <c r="A41" s="17">
        <v>18030000</v>
      </c>
      <c r="B41" s="30" t="s">
        <v>45</v>
      </c>
      <c r="C41" s="19">
        <f>C42</f>
        <v>2400</v>
      </c>
      <c r="D41" s="19">
        <f>D42</f>
        <v>2400</v>
      </c>
      <c r="E41" s="19">
        <f>E42</f>
        <v>0</v>
      </c>
      <c r="F41" s="19">
        <f>F42</f>
        <v>0</v>
      </c>
    </row>
    <row r="42" spans="1:6" ht="15.75">
      <c r="A42" s="12">
        <v>18030200</v>
      </c>
      <c r="B42" s="26" t="s">
        <v>55</v>
      </c>
      <c r="C42" s="20">
        <f>D42+E42</f>
        <v>2400</v>
      </c>
      <c r="D42" s="20">
        <v>2400</v>
      </c>
      <c r="E42" s="31"/>
      <c r="F42" s="31"/>
    </row>
    <row r="43" spans="1:6" ht="15.75">
      <c r="A43" s="17">
        <v>18050000</v>
      </c>
      <c r="B43" s="30" t="s">
        <v>56</v>
      </c>
      <c r="C43" s="19">
        <f>C44+C45+C46</f>
        <v>13088500</v>
      </c>
      <c r="D43" s="19">
        <f>D44+D45+D46</f>
        <v>13088500</v>
      </c>
      <c r="E43" s="19">
        <f>E44+E45+E46</f>
        <v>0</v>
      </c>
      <c r="F43" s="19">
        <f>F44+F45+F46</f>
        <v>0</v>
      </c>
    </row>
    <row r="44" spans="1:6" ht="15.75">
      <c r="A44" s="12">
        <v>18050300</v>
      </c>
      <c r="B44" s="26" t="s">
        <v>57</v>
      </c>
      <c r="C44" s="20">
        <f>D44+E44</f>
        <v>886000</v>
      </c>
      <c r="D44" s="20">
        <v>886000</v>
      </c>
      <c r="E44" s="31"/>
      <c r="F44" s="31"/>
    </row>
    <row r="45" spans="1:6" ht="15.75">
      <c r="A45" s="12">
        <v>18050400</v>
      </c>
      <c r="B45" s="26" t="s">
        <v>58</v>
      </c>
      <c r="C45" s="20">
        <f>D45+E45</f>
        <v>6407500</v>
      </c>
      <c r="D45" s="20">
        <v>6407500</v>
      </c>
      <c r="E45" s="31"/>
      <c r="F45" s="31"/>
    </row>
    <row r="46" spans="1:6" ht="47.25">
      <c r="A46" s="12">
        <v>18050500</v>
      </c>
      <c r="B46" s="26" t="s">
        <v>59</v>
      </c>
      <c r="C46" s="20">
        <f>D46+E46</f>
        <v>5795000</v>
      </c>
      <c r="D46" s="20">
        <v>5795000</v>
      </c>
      <c r="E46" s="31"/>
      <c r="F46" s="31"/>
    </row>
    <row r="47" spans="1:6" ht="15.75">
      <c r="A47" s="17">
        <v>19000000</v>
      </c>
      <c r="B47" s="17" t="s">
        <v>78</v>
      </c>
      <c r="C47" s="19">
        <f>C48</f>
        <v>68400</v>
      </c>
      <c r="D47" s="19">
        <f>D48</f>
        <v>0</v>
      </c>
      <c r="E47" s="19">
        <f>E48</f>
        <v>68400</v>
      </c>
      <c r="F47" s="19">
        <f>F48</f>
        <v>0</v>
      </c>
    </row>
    <row r="48" spans="1:6" ht="15.75">
      <c r="A48" s="17">
        <v>19010000</v>
      </c>
      <c r="B48" s="17" t="s">
        <v>79</v>
      </c>
      <c r="C48" s="19">
        <f>C49+C50+C51</f>
        <v>68400</v>
      </c>
      <c r="D48" s="19">
        <f>D49+D50+D51</f>
        <v>0</v>
      </c>
      <c r="E48" s="19">
        <f>E49+E50+E51</f>
        <v>68400</v>
      </c>
      <c r="F48" s="19">
        <f>F49+F50+F51</f>
        <v>0</v>
      </c>
    </row>
    <row r="49" spans="1:6" ht="49.5" customHeight="1">
      <c r="A49" s="12">
        <v>19010100</v>
      </c>
      <c r="B49" s="16" t="s">
        <v>80</v>
      </c>
      <c r="C49" s="20">
        <f>D49+E49</f>
        <v>39700</v>
      </c>
      <c r="D49" s="20"/>
      <c r="E49" s="31">
        <v>39700</v>
      </c>
      <c r="F49" s="31"/>
    </row>
    <row r="50" spans="1:6" ht="31.5">
      <c r="A50" s="12">
        <v>19010200</v>
      </c>
      <c r="B50" s="16" t="s">
        <v>81</v>
      </c>
      <c r="C50" s="20">
        <f>D50+E50</f>
        <v>5000</v>
      </c>
      <c r="D50" s="20"/>
      <c r="E50" s="31">
        <v>5000</v>
      </c>
      <c r="F50" s="31"/>
    </row>
    <row r="51" spans="1:6" ht="47.25">
      <c r="A51" s="12">
        <v>19010300</v>
      </c>
      <c r="B51" s="16" t="s">
        <v>82</v>
      </c>
      <c r="C51" s="20">
        <f>D51+E51</f>
        <v>23700</v>
      </c>
      <c r="D51" s="20"/>
      <c r="E51" s="31">
        <v>23700</v>
      </c>
      <c r="F51" s="31"/>
    </row>
    <row r="52" spans="1:6" ht="15.75">
      <c r="A52" s="11">
        <v>20000000</v>
      </c>
      <c r="B52" s="17" t="s">
        <v>60</v>
      </c>
      <c r="C52" s="19">
        <f>D52+E52</f>
        <v>2092857</v>
      </c>
      <c r="D52" s="19">
        <f>D53+D56+D66</f>
        <v>871090</v>
      </c>
      <c r="E52" s="19">
        <f>E56+E69</f>
        <v>1221767</v>
      </c>
      <c r="F52" s="19">
        <f>F56+F69</f>
        <v>0</v>
      </c>
    </row>
    <row r="53" spans="1:6" ht="15.75">
      <c r="A53" s="11">
        <v>21000000</v>
      </c>
      <c r="B53" s="17" t="s">
        <v>70</v>
      </c>
      <c r="C53" s="19">
        <f>C54</f>
        <v>6000</v>
      </c>
      <c r="D53" s="19">
        <f>D54</f>
        <v>6000</v>
      </c>
      <c r="E53" s="19">
        <f>E54</f>
        <v>0</v>
      </c>
      <c r="F53" s="19">
        <f>F54</f>
        <v>0</v>
      </c>
    </row>
    <row r="54" spans="1:6" ht="78.75">
      <c r="A54" s="14">
        <v>21010000</v>
      </c>
      <c r="B54" s="16" t="s">
        <v>71</v>
      </c>
      <c r="C54" s="20">
        <f>C55</f>
        <v>6000</v>
      </c>
      <c r="D54" s="20">
        <f>D55</f>
        <v>6000</v>
      </c>
      <c r="E54" s="20"/>
      <c r="F54" s="20"/>
    </row>
    <row r="55" spans="1:6" ht="36.75" customHeight="1">
      <c r="A55" s="14">
        <v>21010300</v>
      </c>
      <c r="B55" s="16" t="s">
        <v>72</v>
      </c>
      <c r="C55" s="20">
        <f>D55</f>
        <v>6000</v>
      </c>
      <c r="D55" s="20">
        <v>6000</v>
      </c>
      <c r="E55" s="20"/>
      <c r="F55" s="20"/>
    </row>
    <row r="56" spans="1:6" ht="31.5">
      <c r="A56" s="11">
        <v>22000000</v>
      </c>
      <c r="B56" s="18" t="s">
        <v>17</v>
      </c>
      <c r="C56" s="19">
        <f>D56+E56</f>
        <v>855090</v>
      </c>
      <c r="D56" s="19">
        <f>D57+D61+D63</f>
        <v>855090</v>
      </c>
      <c r="E56" s="19"/>
      <c r="F56" s="19"/>
    </row>
    <row r="57" spans="1:6" ht="15.75">
      <c r="A57" s="11">
        <v>22010000</v>
      </c>
      <c r="B57" s="25" t="s">
        <v>18</v>
      </c>
      <c r="C57" s="19">
        <f>D57+E57</f>
        <v>768250</v>
      </c>
      <c r="D57" s="19">
        <f>D58+D59+D60</f>
        <v>768250</v>
      </c>
      <c r="E57" s="19"/>
      <c r="F57" s="19"/>
    </row>
    <row r="58" spans="1:6" ht="35.25" customHeight="1">
      <c r="A58" s="14">
        <v>22010300</v>
      </c>
      <c r="B58" s="16" t="s">
        <v>19</v>
      </c>
      <c r="C58" s="20">
        <f>D58+E58</f>
        <v>6500</v>
      </c>
      <c r="D58" s="20">
        <v>6500</v>
      </c>
      <c r="E58" s="19"/>
      <c r="F58" s="19"/>
    </row>
    <row r="59" spans="1:6" ht="21" customHeight="1">
      <c r="A59" s="14">
        <v>22012500</v>
      </c>
      <c r="B59" s="16" t="s">
        <v>26</v>
      </c>
      <c r="C59" s="20">
        <f>D59+E59</f>
        <v>461750</v>
      </c>
      <c r="D59" s="20">
        <v>461750</v>
      </c>
      <c r="E59" s="19"/>
      <c r="F59" s="19"/>
    </row>
    <row r="60" spans="1:6" ht="33.75" customHeight="1">
      <c r="A60" s="14">
        <v>22012600</v>
      </c>
      <c r="B60" s="16" t="s">
        <v>20</v>
      </c>
      <c r="C60" s="20">
        <f>D60+E60</f>
        <v>300000</v>
      </c>
      <c r="D60" s="20">
        <v>300000</v>
      </c>
      <c r="E60" s="19"/>
      <c r="F60" s="19"/>
    </row>
    <row r="61" spans="1:6" ht="33.75" customHeight="1">
      <c r="A61" s="11">
        <v>22080000</v>
      </c>
      <c r="B61" s="18" t="s">
        <v>73</v>
      </c>
      <c r="C61" s="19">
        <f>C62</f>
        <v>23000</v>
      </c>
      <c r="D61" s="19">
        <f>D62</f>
        <v>23000</v>
      </c>
      <c r="E61" s="19">
        <f>E62</f>
        <v>0</v>
      </c>
      <c r="F61" s="19">
        <f>F62</f>
        <v>0</v>
      </c>
    </row>
    <row r="62" spans="1:6" ht="33.75" customHeight="1">
      <c r="A62" s="14">
        <v>22080400</v>
      </c>
      <c r="B62" s="16" t="s">
        <v>74</v>
      </c>
      <c r="C62" s="20">
        <f>D62</f>
        <v>23000</v>
      </c>
      <c r="D62" s="20">
        <v>23000</v>
      </c>
      <c r="E62" s="19"/>
      <c r="F62" s="19"/>
    </row>
    <row r="63" spans="1:6" ht="15.75">
      <c r="A63" s="11">
        <v>22090000</v>
      </c>
      <c r="B63" s="18" t="s">
        <v>67</v>
      </c>
      <c r="C63" s="19">
        <f>D63+E63</f>
        <v>63840</v>
      </c>
      <c r="D63" s="19">
        <f>D64+D65</f>
        <v>63840</v>
      </c>
      <c r="E63" s="19">
        <f>E64+E65</f>
        <v>0</v>
      </c>
      <c r="F63" s="19">
        <f>F64+F65</f>
        <v>0</v>
      </c>
    </row>
    <row r="64" spans="1:6" ht="49.5" customHeight="1">
      <c r="A64" s="14">
        <v>22090100</v>
      </c>
      <c r="B64" s="16" t="s">
        <v>68</v>
      </c>
      <c r="C64" s="20">
        <f>D64+E64</f>
        <v>60000</v>
      </c>
      <c r="D64" s="20">
        <v>60000</v>
      </c>
      <c r="E64" s="19"/>
      <c r="F64" s="19"/>
    </row>
    <row r="65" spans="1:6" ht="33.75" customHeight="1">
      <c r="A65" s="14">
        <v>22090400</v>
      </c>
      <c r="B65" s="16" t="s">
        <v>69</v>
      </c>
      <c r="C65" s="20">
        <f>D65+E65</f>
        <v>3840</v>
      </c>
      <c r="D65" s="20">
        <v>3840</v>
      </c>
      <c r="E65" s="19"/>
      <c r="F65" s="19"/>
    </row>
    <row r="66" spans="1:6" ht="15.75">
      <c r="A66" s="11">
        <v>24000000</v>
      </c>
      <c r="B66" s="32" t="s">
        <v>75</v>
      </c>
      <c r="C66" s="19">
        <f t="shared" ref="C66:F67" si="2">C67</f>
        <v>10000</v>
      </c>
      <c r="D66" s="19">
        <f t="shared" si="2"/>
        <v>10000</v>
      </c>
      <c r="E66" s="19">
        <f t="shared" si="2"/>
        <v>0</v>
      </c>
      <c r="F66" s="19">
        <f t="shared" si="2"/>
        <v>0</v>
      </c>
    </row>
    <row r="67" spans="1:6" ht="19.5" customHeight="1">
      <c r="A67" s="11">
        <v>24060000</v>
      </c>
      <c r="B67" s="18" t="s">
        <v>76</v>
      </c>
      <c r="C67" s="19">
        <f t="shared" si="2"/>
        <v>10000</v>
      </c>
      <c r="D67" s="19">
        <f t="shared" si="2"/>
        <v>10000</v>
      </c>
      <c r="E67" s="19">
        <f t="shared" si="2"/>
        <v>0</v>
      </c>
      <c r="F67" s="19">
        <f t="shared" si="2"/>
        <v>0</v>
      </c>
    </row>
    <row r="68" spans="1:6" ht="15.75">
      <c r="A68" s="14">
        <v>24060300</v>
      </c>
      <c r="B68" s="16" t="s">
        <v>77</v>
      </c>
      <c r="C68" s="20">
        <f>D68</f>
        <v>10000</v>
      </c>
      <c r="D68" s="20">
        <v>10000</v>
      </c>
      <c r="E68" s="19"/>
      <c r="F68" s="19"/>
    </row>
    <row r="69" spans="1:6" ht="15.75">
      <c r="A69" s="11">
        <v>25000000</v>
      </c>
      <c r="B69" s="17" t="s">
        <v>15</v>
      </c>
      <c r="C69" s="19">
        <f t="shared" ref="C69:C77" si="3">D69+E69</f>
        <v>1221767</v>
      </c>
      <c r="D69" s="13">
        <f>D70</f>
        <v>0</v>
      </c>
      <c r="E69" s="13">
        <f>E70</f>
        <v>1221767</v>
      </c>
      <c r="F69" s="13">
        <f>F70</f>
        <v>0</v>
      </c>
    </row>
    <row r="70" spans="1:6" ht="31.5">
      <c r="A70" s="11">
        <v>25010000</v>
      </c>
      <c r="B70" s="25" t="s">
        <v>11</v>
      </c>
      <c r="C70" s="19">
        <f t="shared" si="3"/>
        <v>1221767</v>
      </c>
      <c r="D70" s="13">
        <f>D71+D72</f>
        <v>0</v>
      </c>
      <c r="E70" s="13">
        <f>E71+E72</f>
        <v>1221767</v>
      </c>
      <c r="F70" s="13">
        <f>F71+F72</f>
        <v>0</v>
      </c>
    </row>
    <row r="71" spans="1:6" ht="31.5">
      <c r="A71" s="14">
        <v>25010100</v>
      </c>
      <c r="B71" s="16" t="s">
        <v>9</v>
      </c>
      <c r="C71" s="20">
        <f t="shared" si="3"/>
        <v>1174364</v>
      </c>
      <c r="D71" s="12"/>
      <c r="E71" s="10">
        <v>1174364</v>
      </c>
      <c r="F71" s="12"/>
    </row>
    <row r="72" spans="1:6" ht="30" customHeight="1">
      <c r="A72" s="14">
        <v>25010300</v>
      </c>
      <c r="B72" s="16" t="s">
        <v>97</v>
      </c>
      <c r="C72" s="20">
        <f t="shared" si="3"/>
        <v>47403</v>
      </c>
      <c r="D72" s="12"/>
      <c r="E72" s="10">
        <v>47403</v>
      </c>
      <c r="F72" s="12"/>
    </row>
    <row r="73" spans="1:6" ht="15.75">
      <c r="A73" s="14"/>
      <c r="B73" s="18" t="s">
        <v>30</v>
      </c>
      <c r="C73" s="19">
        <f t="shared" si="3"/>
        <v>87034557</v>
      </c>
      <c r="D73" s="13">
        <f>D16+D52</f>
        <v>85744390</v>
      </c>
      <c r="E73" s="13">
        <f>E16+E52</f>
        <v>1290167</v>
      </c>
      <c r="F73" s="13">
        <f>F16+F52</f>
        <v>0</v>
      </c>
    </row>
    <row r="74" spans="1:6" ht="15.75">
      <c r="A74" s="11">
        <v>40000000</v>
      </c>
      <c r="B74" s="17" t="s">
        <v>16</v>
      </c>
      <c r="C74" s="19">
        <f t="shared" si="3"/>
        <v>66223494</v>
      </c>
      <c r="D74" s="13">
        <f>D75</f>
        <v>66223494</v>
      </c>
      <c r="E74" s="13">
        <f>E75</f>
        <v>0</v>
      </c>
      <c r="F74" s="13">
        <f>F75</f>
        <v>0</v>
      </c>
    </row>
    <row r="75" spans="1:6" ht="15.75">
      <c r="A75" s="11">
        <v>41000000</v>
      </c>
      <c r="B75" s="15" t="s">
        <v>3</v>
      </c>
      <c r="C75" s="19">
        <f t="shared" si="3"/>
        <v>66223494</v>
      </c>
      <c r="D75" s="13">
        <f>D76+D78+D82+D108+D80</f>
        <v>66223494</v>
      </c>
      <c r="E75" s="13">
        <f>E76+E78+E82+E108</f>
        <v>0</v>
      </c>
      <c r="F75" s="13">
        <f>F76+F78+F82+F108</f>
        <v>0</v>
      </c>
    </row>
    <row r="76" spans="1:6" ht="15.75">
      <c r="A76" s="11">
        <v>41020000</v>
      </c>
      <c r="B76" s="22" t="s">
        <v>22</v>
      </c>
      <c r="C76" s="19">
        <f t="shared" si="3"/>
        <v>6237200</v>
      </c>
      <c r="D76" s="13">
        <f>D77</f>
        <v>6237200</v>
      </c>
      <c r="E76" s="13">
        <f>E77</f>
        <v>0</v>
      </c>
      <c r="F76" s="13">
        <f>F77</f>
        <v>0</v>
      </c>
    </row>
    <row r="77" spans="1:6" ht="15.75">
      <c r="A77" s="14">
        <v>41020100</v>
      </c>
      <c r="B77" s="16" t="s">
        <v>13</v>
      </c>
      <c r="C77" s="20">
        <f t="shared" si="3"/>
        <v>6237200</v>
      </c>
      <c r="D77" s="10">
        <v>6237200</v>
      </c>
      <c r="E77" s="12"/>
      <c r="F77" s="12"/>
    </row>
    <row r="78" spans="1:6" ht="15.75">
      <c r="A78" s="11">
        <v>41030000</v>
      </c>
      <c r="B78" s="28" t="s">
        <v>24</v>
      </c>
      <c r="C78" s="19">
        <f>C79</f>
        <v>50971400</v>
      </c>
      <c r="D78" s="19">
        <f>D79</f>
        <v>50971400</v>
      </c>
      <c r="E78" s="19">
        <f>E79</f>
        <v>0</v>
      </c>
      <c r="F78" s="19">
        <f>F79</f>
        <v>0</v>
      </c>
    </row>
    <row r="79" spans="1:6" ht="15.75">
      <c r="A79" s="12">
        <v>41033900</v>
      </c>
      <c r="B79" s="16" t="s">
        <v>14</v>
      </c>
      <c r="C79" s="20">
        <f t="shared" ref="C79:C112" si="4">D79+E79</f>
        <v>50971400</v>
      </c>
      <c r="D79" s="10">
        <v>50971400</v>
      </c>
      <c r="E79" s="12"/>
      <c r="F79" s="12"/>
    </row>
    <row r="80" spans="1:6" ht="15.75">
      <c r="A80" s="11">
        <v>41040000</v>
      </c>
      <c r="B80" s="22" t="s">
        <v>93</v>
      </c>
      <c r="C80" s="19">
        <f>D80</f>
        <v>2143500</v>
      </c>
      <c r="D80" s="13">
        <f>D81</f>
        <v>2143500</v>
      </c>
      <c r="E80" s="12"/>
      <c r="F80" s="12"/>
    </row>
    <row r="81" spans="1:8" ht="47.25">
      <c r="A81" s="14">
        <v>41040200</v>
      </c>
      <c r="B81" s="34" t="s">
        <v>94</v>
      </c>
      <c r="C81" s="20">
        <f>D81</f>
        <v>2143500</v>
      </c>
      <c r="D81" s="10">
        <v>2143500</v>
      </c>
      <c r="E81" s="12"/>
      <c r="F81" s="12"/>
      <c r="H81" s="33"/>
    </row>
    <row r="82" spans="1:8" ht="15.75">
      <c r="A82" s="11">
        <v>41050000</v>
      </c>
      <c r="B82" s="28" t="s">
        <v>23</v>
      </c>
      <c r="C82" s="19">
        <f t="shared" si="4"/>
        <v>6345094</v>
      </c>
      <c r="D82" s="13">
        <f>D83+D85+D84</f>
        <v>6345094</v>
      </c>
      <c r="E82" s="13">
        <f>E83+E85+E84</f>
        <v>0</v>
      </c>
      <c r="F82" s="13">
        <f>F83+F85+F84</f>
        <v>0</v>
      </c>
    </row>
    <row r="83" spans="1:8" ht="33" customHeight="1">
      <c r="A83" s="14">
        <v>41051000</v>
      </c>
      <c r="B83" s="16" t="s">
        <v>61</v>
      </c>
      <c r="C83" s="20">
        <f t="shared" si="4"/>
        <v>1499035</v>
      </c>
      <c r="D83" s="10">
        <v>1499035</v>
      </c>
      <c r="E83" s="13"/>
      <c r="F83" s="13"/>
    </row>
    <row r="84" spans="1:8" ht="47.25" customHeight="1">
      <c r="A84" s="14">
        <v>41051200</v>
      </c>
      <c r="B84" s="16" t="s">
        <v>27</v>
      </c>
      <c r="C84" s="20">
        <f t="shared" si="4"/>
        <v>119469</v>
      </c>
      <c r="D84" s="10">
        <v>119469</v>
      </c>
      <c r="E84" s="13"/>
      <c r="F84" s="13"/>
    </row>
    <row r="85" spans="1:8" ht="21.75" customHeight="1">
      <c r="A85" s="17">
        <v>41053900</v>
      </c>
      <c r="B85" s="18" t="s">
        <v>25</v>
      </c>
      <c r="C85" s="19">
        <f t="shared" si="4"/>
        <v>4726590</v>
      </c>
      <c r="D85" s="13">
        <f>D86+D87+D88+D89+D90+D91+D92+D93+D94+D95+D102+D103+D96+D97+D98+D99+D100+D101+D104+D105+D106+D107</f>
        <v>4726590</v>
      </c>
      <c r="E85" s="13">
        <f>E86+E87+E88+E89+E90+E91+E92+E93</f>
        <v>0</v>
      </c>
      <c r="F85" s="13">
        <f>F86+F87+F88+F89+F90+F91+F92+F93</f>
        <v>0</v>
      </c>
    </row>
    <row r="86" spans="1:8" ht="48.75" customHeight="1">
      <c r="A86" s="12">
        <v>41053900</v>
      </c>
      <c r="B86" s="16" t="s">
        <v>28</v>
      </c>
      <c r="C86" s="20">
        <f t="shared" si="4"/>
        <v>180000</v>
      </c>
      <c r="D86" s="10">
        <v>180000</v>
      </c>
      <c r="E86" s="10"/>
      <c r="F86" s="10"/>
    </row>
    <row r="87" spans="1:8" ht="62.25" customHeight="1">
      <c r="A87" s="12">
        <v>41053900</v>
      </c>
      <c r="B87" s="16" t="s">
        <v>83</v>
      </c>
      <c r="C87" s="20">
        <f t="shared" si="4"/>
        <v>34800</v>
      </c>
      <c r="D87" s="10">
        <v>34800</v>
      </c>
      <c r="E87" s="10"/>
      <c r="F87" s="10"/>
    </row>
    <row r="88" spans="1:8" ht="64.5" customHeight="1">
      <c r="A88" s="12">
        <v>41053900</v>
      </c>
      <c r="B88" s="16" t="s">
        <v>29</v>
      </c>
      <c r="C88" s="20">
        <f t="shared" si="4"/>
        <v>20300</v>
      </c>
      <c r="D88" s="10">
        <v>20300</v>
      </c>
      <c r="E88" s="10"/>
      <c r="F88" s="10"/>
    </row>
    <row r="89" spans="1:8" ht="78.75" customHeight="1">
      <c r="A89" s="12">
        <v>41053900</v>
      </c>
      <c r="B89" s="16" t="s">
        <v>62</v>
      </c>
      <c r="C89" s="20">
        <f t="shared" si="4"/>
        <v>10000</v>
      </c>
      <c r="D89" s="10">
        <v>10000</v>
      </c>
      <c r="E89" s="10"/>
      <c r="F89" s="10"/>
    </row>
    <row r="90" spans="1:8" ht="114" customHeight="1">
      <c r="A90" s="12">
        <v>41053900</v>
      </c>
      <c r="B90" s="16" t="s">
        <v>63</v>
      </c>
      <c r="C90" s="20">
        <f t="shared" si="4"/>
        <v>12000</v>
      </c>
      <c r="D90" s="10">
        <v>12000</v>
      </c>
      <c r="E90" s="10"/>
      <c r="F90" s="10"/>
    </row>
    <row r="91" spans="1:8" ht="48.75" customHeight="1">
      <c r="A91" s="12">
        <v>41053900</v>
      </c>
      <c r="B91" s="16" t="s">
        <v>64</v>
      </c>
      <c r="C91" s="20">
        <f t="shared" si="4"/>
        <v>36100</v>
      </c>
      <c r="D91" s="10">
        <v>36100</v>
      </c>
      <c r="E91" s="10"/>
      <c r="F91" s="10"/>
    </row>
    <row r="92" spans="1:8" ht="48.75" customHeight="1">
      <c r="A92" s="12">
        <v>41053900</v>
      </c>
      <c r="B92" s="16" t="s">
        <v>65</v>
      </c>
      <c r="C92" s="20">
        <f t="shared" si="4"/>
        <v>10600</v>
      </c>
      <c r="D92" s="10">
        <v>10600</v>
      </c>
      <c r="E92" s="10"/>
      <c r="F92" s="10"/>
    </row>
    <row r="93" spans="1:8" ht="81.75" customHeight="1">
      <c r="A93" s="12">
        <v>41053900</v>
      </c>
      <c r="B93" s="16" t="s">
        <v>66</v>
      </c>
      <c r="C93" s="20">
        <f t="shared" si="4"/>
        <v>7800</v>
      </c>
      <c r="D93" s="10">
        <v>7800</v>
      </c>
      <c r="E93" s="10"/>
      <c r="F93" s="10"/>
    </row>
    <row r="94" spans="1:8" ht="48" customHeight="1">
      <c r="A94" s="12">
        <v>41053900</v>
      </c>
      <c r="B94" s="16" t="s">
        <v>90</v>
      </c>
      <c r="C94" s="20">
        <f t="shared" si="4"/>
        <v>648400</v>
      </c>
      <c r="D94" s="10">
        <v>648400</v>
      </c>
      <c r="E94" s="10"/>
      <c r="F94" s="10"/>
    </row>
    <row r="95" spans="1:8" ht="64.5" customHeight="1">
      <c r="A95" s="12">
        <v>41053900</v>
      </c>
      <c r="B95" s="16" t="s">
        <v>91</v>
      </c>
      <c r="C95" s="20">
        <f t="shared" si="4"/>
        <v>84000</v>
      </c>
      <c r="D95" s="10">
        <v>84000</v>
      </c>
      <c r="E95" s="10"/>
      <c r="F95" s="10"/>
    </row>
    <row r="96" spans="1:8" ht="64.5" customHeight="1">
      <c r="A96" s="12">
        <v>41053900</v>
      </c>
      <c r="B96" s="16" t="s">
        <v>103</v>
      </c>
      <c r="C96" s="20">
        <f t="shared" si="4"/>
        <v>190092</v>
      </c>
      <c r="D96" s="10">
        <v>190092</v>
      </c>
      <c r="E96" s="10"/>
      <c r="F96" s="10"/>
    </row>
    <row r="97" spans="1:6" ht="64.5" customHeight="1">
      <c r="A97" s="12">
        <v>41053900</v>
      </c>
      <c r="B97" s="16" t="s">
        <v>104</v>
      </c>
      <c r="C97" s="20">
        <f t="shared" si="4"/>
        <v>973500</v>
      </c>
      <c r="D97" s="10">
        <v>973500</v>
      </c>
      <c r="E97" s="10"/>
      <c r="F97" s="10"/>
    </row>
    <row r="98" spans="1:6" ht="93.75" customHeight="1">
      <c r="A98" s="12">
        <v>41053900</v>
      </c>
      <c r="B98" s="16" t="s">
        <v>105</v>
      </c>
      <c r="C98" s="20">
        <f t="shared" si="4"/>
        <v>51000</v>
      </c>
      <c r="D98" s="10">
        <v>51000</v>
      </c>
      <c r="E98" s="10"/>
      <c r="F98" s="10"/>
    </row>
    <row r="99" spans="1:6" ht="64.5" customHeight="1">
      <c r="A99" s="12">
        <v>41053900</v>
      </c>
      <c r="B99" s="16" t="s">
        <v>106</v>
      </c>
      <c r="C99" s="20">
        <f t="shared" si="4"/>
        <v>52662</v>
      </c>
      <c r="D99" s="10">
        <v>52662</v>
      </c>
      <c r="E99" s="10"/>
      <c r="F99" s="10"/>
    </row>
    <row r="100" spans="1:6" ht="64.5" customHeight="1">
      <c r="A100" s="12">
        <v>41053900</v>
      </c>
      <c r="B100" s="16" t="s">
        <v>107</v>
      </c>
      <c r="C100" s="20">
        <f t="shared" si="4"/>
        <v>1048329</v>
      </c>
      <c r="D100" s="10">
        <v>1048329</v>
      </c>
      <c r="E100" s="10"/>
      <c r="F100" s="10"/>
    </row>
    <row r="101" spans="1:6" ht="31.5">
      <c r="A101" s="12">
        <v>41053900</v>
      </c>
      <c r="B101" s="16" t="s">
        <v>108</v>
      </c>
      <c r="C101" s="20">
        <f t="shared" si="4"/>
        <v>134776</v>
      </c>
      <c r="D101" s="10">
        <v>134776</v>
      </c>
      <c r="E101" s="10"/>
      <c r="F101" s="10"/>
    </row>
    <row r="102" spans="1:6" ht="50.25" customHeight="1">
      <c r="A102" s="12">
        <v>41053900</v>
      </c>
      <c r="B102" s="16" t="s">
        <v>89</v>
      </c>
      <c r="C102" s="20">
        <f t="shared" si="4"/>
        <v>300000</v>
      </c>
      <c r="D102" s="10">
        <v>300000</v>
      </c>
      <c r="E102" s="10"/>
      <c r="F102" s="10"/>
    </row>
    <row r="103" spans="1:6" ht="66.75" customHeight="1">
      <c r="A103" s="12">
        <v>41053900</v>
      </c>
      <c r="B103" s="16" t="s">
        <v>92</v>
      </c>
      <c r="C103" s="20">
        <f t="shared" si="4"/>
        <v>94000</v>
      </c>
      <c r="D103" s="10">
        <v>94000</v>
      </c>
      <c r="E103" s="10"/>
      <c r="F103" s="10"/>
    </row>
    <row r="104" spans="1:6" ht="47.25">
      <c r="A104" s="12">
        <v>41053900</v>
      </c>
      <c r="B104" s="16" t="s">
        <v>99</v>
      </c>
      <c r="C104" s="20">
        <f t="shared" si="4"/>
        <v>350000</v>
      </c>
      <c r="D104" s="10">
        <v>350000</v>
      </c>
      <c r="E104" s="10"/>
      <c r="F104" s="10"/>
    </row>
    <row r="105" spans="1:6" ht="66.75" customHeight="1">
      <c r="A105" s="12">
        <v>41053900</v>
      </c>
      <c r="B105" s="16" t="s">
        <v>100</v>
      </c>
      <c r="C105" s="20">
        <f t="shared" si="4"/>
        <v>168992</v>
      </c>
      <c r="D105" s="10">
        <v>168992</v>
      </c>
      <c r="E105" s="10"/>
      <c r="F105" s="10"/>
    </row>
    <row r="106" spans="1:6" ht="66.75" customHeight="1">
      <c r="A106" s="12">
        <v>41053900</v>
      </c>
      <c r="B106" s="16" t="s">
        <v>101</v>
      </c>
      <c r="C106" s="20">
        <f t="shared" si="4"/>
        <v>26158</v>
      </c>
      <c r="D106" s="10">
        <v>26158</v>
      </c>
      <c r="E106" s="10"/>
      <c r="F106" s="10"/>
    </row>
    <row r="107" spans="1:6" ht="66.75" customHeight="1">
      <c r="A107" s="12">
        <v>41053900</v>
      </c>
      <c r="B107" s="16" t="s">
        <v>102</v>
      </c>
      <c r="C107" s="20">
        <f t="shared" si="4"/>
        <v>293081</v>
      </c>
      <c r="D107" s="10">
        <v>293081</v>
      </c>
      <c r="E107" s="10"/>
      <c r="F107" s="10"/>
    </row>
    <row r="108" spans="1:6" ht="65.25" customHeight="1">
      <c r="A108" s="12">
        <v>41055000</v>
      </c>
      <c r="B108" s="16" t="s">
        <v>85</v>
      </c>
      <c r="C108" s="20">
        <f t="shared" si="4"/>
        <v>526300</v>
      </c>
      <c r="D108" s="10">
        <f>D109+D110+D111</f>
        <v>526300</v>
      </c>
      <c r="E108" s="10"/>
      <c r="F108" s="10"/>
    </row>
    <row r="109" spans="1:6" ht="48.75" customHeight="1">
      <c r="A109" s="12">
        <v>41055000</v>
      </c>
      <c r="B109" s="16" t="s">
        <v>86</v>
      </c>
      <c r="C109" s="20">
        <f t="shared" si="4"/>
        <v>346900</v>
      </c>
      <c r="D109" s="10">
        <v>346900</v>
      </c>
      <c r="E109" s="10"/>
      <c r="F109" s="10"/>
    </row>
    <row r="110" spans="1:6" ht="65.25" customHeight="1">
      <c r="A110" s="12">
        <v>41055000</v>
      </c>
      <c r="B110" s="16" t="s">
        <v>87</v>
      </c>
      <c r="C110" s="20">
        <f t="shared" si="4"/>
        <v>123600</v>
      </c>
      <c r="D110" s="10">
        <v>123600</v>
      </c>
      <c r="E110" s="10"/>
      <c r="F110" s="10"/>
    </row>
    <row r="111" spans="1:6" ht="65.25" customHeight="1">
      <c r="A111" s="12">
        <v>41055000</v>
      </c>
      <c r="B111" s="16" t="s">
        <v>88</v>
      </c>
      <c r="C111" s="20">
        <f t="shared" si="4"/>
        <v>55800</v>
      </c>
      <c r="D111" s="10">
        <v>55800</v>
      </c>
      <c r="E111" s="10"/>
      <c r="F111" s="10"/>
    </row>
    <row r="112" spans="1:6" ht="19.5" customHeight="1">
      <c r="A112" s="29" t="s">
        <v>32</v>
      </c>
      <c r="B112" s="17" t="s">
        <v>31</v>
      </c>
      <c r="C112" s="19">
        <f t="shared" si="4"/>
        <v>153258051</v>
      </c>
      <c r="D112" s="13">
        <f>D73+D74</f>
        <v>151967884</v>
      </c>
      <c r="E112" s="13">
        <f>E73+E74</f>
        <v>1290167</v>
      </c>
      <c r="F112" s="13">
        <f>F73+F74</f>
        <v>0</v>
      </c>
    </row>
    <row r="113" spans="1:6">
      <c r="A113" s="6"/>
      <c r="B113" s="7"/>
      <c r="C113" s="7"/>
      <c r="D113" s="8"/>
      <c r="E113" s="9"/>
      <c r="F113" s="8"/>
    </row>
    <row r="114" spans="1:6">
      <c r="A114" s="43"/>
      <c r="B114" s="43"/>
      <c r="C114" s="43"/>
      <c r="D114" s="43"/>
      <c r="E114" s="43"/>
      <c r="F114" s="43"/>
    </row>
    <row r="115" spans="1:6" ht="15.75" customHeight="1">
      <c r="A115" s="44" t="s">
        <v>109</v>
      </c>
      <c r="B115" s="44"/>
      <c r="C115" s="44"/>
      <c r="D115" s="44"/>
      <c r="E115" s="44"/>
      <c r="F115" s="44"/>
    </row>
    <row r="116" spans="1:6">
      <c r="A116" s="43"/>
      <c r="B116" s="43"/>
      <c r="C116" s="43"/>
      <c r="D116" s="43"/>
      <c r="E116" s="43"/>
      <c r="F116" s="43"/>
    </row>
  </sheetData>
  <mergeCells count="13">
    <mergeCell ref="A114:F114"/>
    <mergeCell ref="A115:F115"/>
    <mergeCell ref="A116:F116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</mergeCells>
  <phoneticPr fontId="0" type="noConversion"/>
  <pageMargins left="0.75" right="0.27" top="1" bottom="1" header="0.5" footer="0.5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Olena</cp:lastModifiedBy>
  <cp:lastPrinted>2021-03-03T08:11:52Z</cp:lastPrinted>
  <dcterms:created xsi:type="dcterms:W3CDTF">2005-03-22T14:14:41Z</dcterms:created>
  <dcterms:modified xsi:type="dcterms:W3CDTF">2021-03-07T15:15:00Z</dcterms:modified>
</cp:coreProperties>
</file>