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2"/>
  </bookViews>
  <sheets>
    <sheet name="Лист1" sheetId="1" r:id="rId1"/>
    <sheet name="Лист2" sheetId="2" r:id="rId2"/>
    <sheet name="Лист3" sheetId="3" r:id="rId3"/>
  </sheets>
  <definedNames>
    <definedName name="_xlnm.Print_Area" localSheetId="2">'Лист3'!$A$1:$J$60</definedName>
  </definedNames>
  <calcPr fullCalcOnLoad="1"/>
</workbook>
</file>

<file path=xl/sharedStrings.xml><?xml version="1.0" encoding="utf-8"?>
<sst xmlns="http://schemas.openxmlformats.org/spreadsheetml/2006/main" count="193" uniqueCount="169">
  <si>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</si>
  <si>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</si>
  <si>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</si>
  <si>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</si>
  <si>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місцевої/регіональної програми</t>
  </si>
  <si>
    <t>Дата та номер документа, яким затверджено місцеву регіональну програму</t>
  </si>
  <si>
    <t>Усього</t>
  </si>
  <si>
    <t>Загальний фонд</t>
  </si>
  <si>
    <t>Спеціальний фонд</t>
  </si>
  <si>
    <t>усього</t>
  </si>
  <si>
    <t>у тому числі бюджет розвитку</t>
  </si>
  <si>
    <t>Х</t>
  </si>
  <si>
    <t>УСЬОГО</t>
  </si>
  <si>
    <t>0990</t>
  </si>
  <si>
    <t>3033</t>
  </si>
  <si>
    <t>1070</t>
  </si>
  <si>
    <t>3210</t>
  </si>
  <si>
    <t>1050</t>
  </si>
  <si>
    <t>3242</t>
  </si>
  <si>
    <t>1090</t>
  </si>
  <si>
    <t>4082</t>
  </si>
  <si>
    <t>0829</t>
  </si>
  <si>
    <t>0810</t>
  </si>
  <si>
    <t>5061</t>
  </si>
  <si>
    <t>6020</t>
  </si>
  <si>
    <t>0620</t>
  </si>
  <si>
    <t>6030</t>
  </si>
  <si>
    <t>6071</t>
  </si>
  <si>
    <t>0640</t>
  </si>
  <si>
    <t>0490</t>
  </si>
  <si>
    <t>7461</t>
  </si>
  <si>
    <t>0456</t>
  </si>
  <si>
    <t>8120</t>
  </si>
  <si>
    <t>0320</t>
  </si>
  <si>
    <t>8340</t>
  </si>
  <si>
    <t>0540</t>
  </si>
  <si>
    <t>9770</t>
  </si>
  <si>
    <t>0180</t>
  </si>
  <si>
    <t>(грн.)</t>
  </si>
  <si>
    <t>Виконавчий комітет Новоодеської міської ради</t>
  </si>
  <si>
    <t>Забезпечення діяльності інших закладів у сфері освіти</t>
  </si>
  <si>
    <t>Компенсаційні виплати на пільговий проїзд автомобільним транспортом окремим категоріям громадян</t>
  </si>
  <si>
    <t>Організація та проведення громадських робіт</t>
  </si>
  <si>
    <t>Інші заходи у сфері соціального захисту і соціального забезпечення</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</si>
  <si>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</si>
  <si>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</si>
  <si>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функціонування підприємств, установ та організацій, що виробляють, виконують та/або надають житлово-комунальні послуги</t>
  </si>
  <si>
    <t>Організація благоустрою населених пунктів</t>
  </si>
  <si>
    <t>Утримання та розвиток автомобільних доріг та дорожньої інфраструктури за рахунок коштів місцевого бюджету</t>
  </si>
  <si>
    <t>Заходи з організації рятування на водах</t>
  </si>
  <si>
    <t>Природоохоронні заходи за рахунок цільових фондів</t>
  </si>
  <si>
    <t>Інші субвенції з місцевого бюджету</t>
  </si>
  <si>
    <t>7693</t>
  </si>
  <si>
    <t>Інші заходи, пов'язані з економічною діяльністю</t>
  </si>
  <si>
    <t>Додаток 7</t>
  </si>
  <si>
    <t>(код бюджету)</t>
  </si>
  <si>
    <t>Начальник фінансового управління міської ради</t>
  </si>
  <si>
    <t>0133</t>
  </si>
  <si>
    <t>Інша діяльність у сфері державного управління</t>
  </si>
  <si>
    <t>1141</t>
  </si>
  <si>
    <t>2010</t>
  </si>
  <si>
    <t>0731</t>
  </si>
  <si>
    <t>Багатопрофільна стаціонарна медична допомога населенню</t>
  </si>
  <si>
    <t>2111</t>
  </si>
  <si>
    <t>0726</t>
  </si>
  <si>
    <t>Первинна медична допомога населенню, що надається центрами первинної медичної (медико - санітарної) допомоги</t>
  </si>
  <si>
    <t xml:space="preserve">Комплексна програма  "Турбота" Новоодеської міської ради на 2021 - 2025 роки  
</t>
  </si>
  <si>
    <t>рішення міської ради від 23.12.2020 р. № 5</t>
  </si>
  <si>
    <t>3180</t>
  </si>
  <si>
    <t>1060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</si>
  <si>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</si>
  <si>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3032</t>
  </si>
  <si>
    <t>Надання пільг окремим категоріям громадян з оплати послуг зв'язку</t>
  </si>
  <si>
    <t>1030</t>
  </si>
  <si>
    <t>0600000</t>
  </si>
  <si>
    <t>0610000</t>
  </si>
  <si>
    <t xml:space="preserve"> Управління освіти Новоодеської міської ради</t>
  </si>
  <si>
    <t>0611141</t>
  </si>
  <si>
    <t>0619770</t>
  </si>
  <si>
    <t>1000000</t>
  </si>
  <si>
    <t>1010000</t>
  </si>
  <si>
    <t>Відділ культури, молоді та спорту                                     Новоодеської міської ради</t>
  </si>
  <si>
    <t>4081</t>
  </si>
  <si>
    <t>Забезпечення діяльності інших закладів в галузі культури і мистецтва</t>
  </si>
  <si>
    <t>1015061</t>
  </si>
  <si>
    <t>1014082</t>
  </si>
  <si>
    <t>1014081</t>
  </si>
  <si>
    <t>рішення міської ради від 26.02.2021 р № 10</t>
  </si>
  <si>
    <t>рішення міської ради від 26.02.2021 р. № 3</t>
  </si>
  <si>
    <t>Цільова соціальна програма розвитку освіти Новоодеської міської ради на 2021 - 2025 роки</t>
  </si>
  <si>
    <t>рішення міської ради від 26.02.2021 р. № 7</t>
  </si>
  <si>
    <t>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2021 - 2025 роки</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</si>
  <si>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</si>
  <si>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</si>
  <si>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Тетяна ЛИТВИНЕНКО</t>
  </si>
  <si>
    <t>3191</t>
  </si>
  <si>
    <t>Інші видатки на соціальний захист ветеранів війни та праці</t>
  </si>
  <si>
    <t>Програма збереження документів з особового складу, що не належать до Національного архівного фонду на 2021 - 2025 роки</t>
  </si>
  <si>
    <t xml:space="preserve">Цільова програма забезпечення підготовки та проведення приписки громадян до призовної дільниці Новоодеського районного територіального центру комплектування та соціальної підтримки, призову громадян Новоодеської міської ради на строкову військову службу, служби у військовому резерві та військово - зобов'язаних на 2021 - 2023 роки </t>
  </si>
  <si>
    <t>рішення міської ради від 26.02.2021 р. № 6</t>
  </si>
  <si>
    <t>рішення міської ради від 27.05.2021 р. №11</t>
  </si>
  <si>
    <t>Міська Програма "Культура Новоодещини" на 2021 - 2023 роки</t>
  </si>
  <si>
    <t>0200000</t>
  </si>
  <si>
    <t>0210000</t>
  </si>
  <si>
    <t>0212010</t>
  </si>
  <si>
    <t>0212111</t>
  </si>
  <si>
    <t>0213210</t>
  </si>
  <si>
    <t>0216020</t>
  </si>
  <si>
    <t>0217693</t>
  </si>
  <si>
    <t>0219710</t>
  </si>
  <si>
    <t>Програма підтримки та розвитку вторинної (стаціонарної) медичної допомоги, що надається КНП "Новоодеська багатопрофільна лікарня" на період 2022 - 2025 роки</t>
  </si>
  <si>
    <t>Програма підтримки та розвитку первинної медико - санітарної допомоги, що надається КНП "Новоодеський центр первинної медико - санітарної допомоги" на період 2022 - 2025 роки</t>
  </si>
  <si>
    <t>0216030</t>
  </si>
  <si>
    <t>0217461</t>
  </si>
  <si>
    <t>0216071</t>
  </si>
  <si>
    <t>0210180</t>
  </si>
  <si>
    <t>0611142</t>
  </si>
  <si>
    <t>1142</t>
  </si>
  <si>
    <t>Інші програми та заходи у сфері освіти</t>
  </si>
  <si>
    <t>0218340</t>
  </si>
  <si>
    <t>0218120</t>
  </si>
  <si>
    <t>0800000</t>
  </si>
  <si>
    <t>0810000</t>
  </si>
  <si>
    <t xml:space="preserve"> Управління соціального захисту населення  Новоодеської міської ради</t>
  </si>
  <si>
    <t>0813032</t>
  </si>
  <si>
    <t>0813180</t>
  </si>
  <si>
    <t>0813191</t>
  </si>
  <si>
    <t>0813033</t>
  </si>
  <si>
    <t>0813242</t>
  </si>
  <si>
    <t>Комплексна Програма  розвитку житлово-комунального господарства  Новоодеської міської ради на 2022 - 2025  роки</t>
  </si>
  <si>
    <t>рішення міської ради від 26.11.2021 р № 4</t>
  </si>
  <si>
    <t xml:space="preserve">рішення міської ради від 23.12.2021 р. № 4 </t>
  </si>
  <si>
    <t>рішення міської ради від 23.12.2021 р. № 3</t>
  </si>
  <si>
    <t>рішення міської ради від 23.12.2021 р. № 1</t>
  </si>
  <si>
    <t>рішення міської ради від 23.12.2021 р. № 6</t>
  </si>
  <si>
    <t>Програма економічного і соціального розвитку Новоодеської міської територіальної громади на 2022 - 2024 роки</t>
  </si>
  <si>
    <t>0218240</t>
  </si>
  <si>
    <t>8240</t>
  </si>
  <si>
    <t>Заходи та роботи з територіальної оборони</t>
  </si>
  <si>
    <t>0380</t>
  </si>
  <si>
    <t>Міська Цільова програма територіальної оборони в Новоодеській міській територіальній громаді на 2022 - 2026 роки</t>
  </si>
  <si>
    <t>рішення міської ради від 18.02.2022 р. № 69</t>
  </si>
  <si>
    <t>до рішення  виконавчого комітету</t>
  </si>
  <si>
    <t>0216013</t>
  </si>
  <si>
    <t>6013</t>
  </si>
  <si>
    <t>Забезпечення діяльності водопровідно-каналізаційного господарства</t>
  </si>
  <si>
    <t>0218110</t>
  </si>
  <si>
    <t>8110</t>
  </si>
  <si>
    <t>Заходи із запобігання та ліквідації надзвичайних ситуацій та наслідків стихійного лиха</t>
  </si>
  <si>
    <t>Розподіл витрат бюджету Новоодеської міської територіальної громади на реалізацію місцевих/регіональних програм у 2023 році</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</si>
  <si>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</si>
  <si>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0217130</t>
  </si>
  <si>
    <t>7130</t>
  </si>
  <si>
    <t>0421</t>
  </si>
  <si>
    <t>Здійснення заходів із землеустрою</t>
  </si>
  <si>
    <t>Програма розвитку земельних відносин Новоодеської міської ради на 2022 - 2025 роки</t>
  </si>
  <si>
    <t>рішення міської ради від 23.12.2021 р. № 7</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</si>
  <si>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</si>
  <si>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</si>
  <si>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</si>
  <si>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</si>
  <si>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Комплексна програма  "Турбота" Новоодеської міської ради на 2021 - 2025 роки</t>
  </si>
  <si>
    <t>Програма відшкодування різниці в тарифах комунальному підприємству "Новоодеський міський водоканал" на житлово-комунальні послуги для населення на 2023 рік</t>
  </si>
  <si>
    <t>Програма охорони навколишнього природного середовища Новоодеської міської ради на 2022 - 2025 роки</t>
  </si>
  <si>
    <t>0613033</t>
  </si>
  <si>
    <t xml:space="preserve">Програма розвитку фізичної культури і спорту Новоодещини на  2021-2023 роки </t>
  </si>
  <si>
    <t>від 09 грудня 2022 року № 5</t>
  </si>
  <si>
    <t>рішення міської ради від 09.12.2022 р. № 1</t>
  </si>
  <si>
    <t>рішення міської ради від 26.02.2021 р. № 9, продовжене рішенням від 09.12.2022 року № 3</t>
  </si>
</sst>
</file>

<file path=xl/styles.xml><?xml version="1.0" encoding="utf-8"?>
<styleSheet xmlns="http://schemas.openxmlformats.org/spreadsheetml/2006/main">
  <numFmts count="4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
    <numFmt numFmtId="201" formatCode="0.0"/>
  </numFmts>
  <fonts count="44">
    <font>
      <sz val="10"/>
      <name val="Arial"/>
      <family val="0"/>
    </font>
    <font>
      <sz val="10"/>
      <name val="Times New Roman"/>
      <family val="1"/>
    </font>
    <font>
      <sz val="12"/>
      <name val="Times New Roman"/>
      <family val="1"/>
    </font>
    <font>
      <sz val="14"/>
      <name val="Times New Roman"/>
      <family val="1"/>
    </font>
    <font>
      <sz val="16"/>
      <name val="Times New Roman"/>
      <family val="1"/>
    </font>
    <font>
      <sz val="11"/>
      <name val="Times New Roman"/>
      <family val="1"/>
    </font>
    <font>
      <b/>
      <sz val="11"/>
      <name val="Times New Roman"/>
      <family val="1"/>
    </font>
    <font>
      <sz val="10"/>
      <color indexed="8"/>
      <name val="Arial"/>
      <family val="2"/>
    </font>
    <font>
      <b/>
      <u val="single"/>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lignment vertical="top"/>
      <protection/>
    </xf>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3" fillId="32" borderId="0" applyNumberFormat="0" applyBorder="0" applyAlignment="0" applyProtection="0"/>
  </cellStyleXfs>
  <cellXfs count="35">
    <xf numFmtId="0" fontId="0" fillId="0" borderId="0" xfId="0" applyAlignment="1">
      <alignment/>
    </xf>
    <xf numFmtId="0" fontId="3" fillId="0" borderId="0" xfId="0" applyFont="1" applyAlignment="1">
      <alignment/>
    </xf>
    <xf numFmtId="0" fontId="4" fillId="0" borderId="0" xfId="0" applyFont="1" applyAlignment="1">
      <alignment horizontal="center"/>
    </xf>
    <xf numFmtId="49" fontId="5"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xf>
    <xf numFmtId="0" fontId="5" fillId="0" borderId="10" xfId="0" applyFont="1" applyBorder="1" applyAlignment="1">
      <alignment horizontal="center" vertical="center" wrapText="1"/>
    </xf>
    <xf numFmtId="0" fontId="2" fillId="0" borderId="10" xfId="0" applyFont="1" applyBorder="1" applyAlignment="1">
      <alignment horizontal="center" vertical="top" wrapText="1"/>
    </xf>
    <xf numFmtId="200" fontId="6" fillId="0" borderId="10" xfId="48" applyNumberFormat="1" applyFont="1" applyBorder="1" applyAlignment="1">
      <alignment horizontal="center" vertical="center" wrapText="1"/>
      <protection/>
    </xf>
    <xf numFmtId="0" fontId="5" fillId="0" borderId="10" xfId="0" applyFont="1" applyBorder="1" applyAlignment="1">
      <alignment vertical="center" wrapText="1"/>
    </xf>
    <xf numFmtId="0" fontId="1" fillId="0" borderId="0" xfId="0" applyFont="1" applyAlignment="1">
      <alignment/>
    </xf>
    <xf numFmtId="49" fontId="5" fillId="0" borderId="10" xfId="0" applyNumberFormat="1" applyFont="1" applyBorder="1" applyAlignment="1">
      <alignment horizontal="center" vertical="top" wrapText="1"/>
    </xf>
    <xf numFmtId="0" fontId="5" fillId="0" borderId="10" xfId="0" applyFont="1" applyBorder="1" applyAlignment="1">
      <alignment horizontal="center" vertical="top" wrapText="1"/>
    </xf>
    <xf numFmtId="3" fontId="0" fillId="0" borderId="0" xfId="0" applyNumberFormat="1" applyAlignment="1">
      <alignment/>
    </xf>
    <xf numFmtId="1" fontId="0" fillId="0" borderId="0" xfId="0" applyNumberFormat="1" applyAlignment="1">
      <alignment/>
    </xf>
    <xf numFmtId="3" fontId="1" fillId="0" borderId="0" xfId="0" applyNumberFormat="1" applyFont="1" applyAlignment="1">
      <alignment/>
    </xf>
    <xf numFmtId="0" fontId="6" fillId="0" borderId="10" xfId="0" applyFont="1" applyBorder="1" applyAlignment="1">
      <alignment horizontal="center" vertical="center" wrapText="1"/>
    </xf>
    <xf numFmtId="49" fontId="5"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200" fontId="6" fillId="0" borderId="10" xfId="48" applyNumberFormat="1" applyFont="1" applyFill="1" applyBorder="1" applyAlignment="1">
      <alignment horizontal="center" vertical="center" wrapText="1"/>
      <protection/>
    </xf>
    <xf numFmtId="0" fontId="1" fillId="0" borderId="10" xfId="0" applyFont="1" applyBorder="1" applyAlignment="1">
      <alignment horizontal="center" vertical="top" wrapText="1"/>
    </xf>
    <xf numFmtId="49" fontId="6" fillId="0" borderId="10" xfId="0" applyNumberFormat="1" applyFont="1" applyBorder="1" applyAlignment="1">
      <alignment horizontal="center" vertical="center" wrapText="1"/>
    </xf>
    <xf numFmtId="0" fontId="2" fillId="0" borderId="10" xfId="0" applyFont="1" applyBorder="1" applyAlignment="1">
      <alignment/>
    </xf>
    <xf numFmtId="0" fontId="5" fillId="0" borderId="10" xfId="0" applyFont="1" applyBorder="1" applyAlignment="1">
      <alignment vertical="top" wrapText="1"/>
    </xf>
    <xf numFmtId="2" fontId="6" fillId="0" borderId="10" xfId="0" applyNumberFormat="1" applyFont="1" applyBorder="1" applyAlignment="1">
      <alignment horizontal="center" vertical="top" wrapText="1"/>
    </xf>
    <xf numFmtId="2" fontId="9" fillId="0" borderId="10" xfId="0" applyNumberFormat="1" applyFont="1" applyBorder="1" applyAlignment="1">
      <alignment horizontal="center" vertical="top" wrapText="1"/>
    </xf>
    <xf numFmtId="2" fontId="5" fillId="0" borderId="10" xfId="0" applyNumberFormat="1" applyFont="1" applyBorder="1" applyAlignment="1">
      <alignment horizontal="center" vertical="top" wrapText="1"/>
    </xf>
    <xf numFmtId="49" fontId="2" fillId="0" borderId="10" xfId="0" applyNumberFormat="1" applyFont="1" applyBorder="1" applyAlignment="1">
      <alignment horizontal="center" vertical="center" wrapText="1"/>
    </xf>
    <xf numFmtId="0" fontId="1" fillId="0" borderId="0" xfId="0" applyFont="1" applyAlignment="1">
      <alignment horizontal="left"/>
    </xf>
    <xf numFmtId="0" fontId="1" fillId="0" borderId="10" xfId="0" applyFont="1" applyBorder="1" applyAlignment="1">
      <alignment horizontal="center" vertical="top" wrapText="1"/>
    </xf>
    <xf numFmtId="0" fontId="1" fillId="0" borderId="0" xfId="0" applyFont="1" applyAlignment="1">
      <alignment horizontal="center"/>
    </xf>
    <xf numFmtId="0" fontId="1" fillId="0" borderId="0" xfId="0" applyFont="1" applyFill="1" applyAlignment="1">
      <alignment horizontal="center"/>
    </xf>
    <xf numFmtId="0" fontId="8" fillId="0" borderId="0" xfId="0" applyFont="1" applyAlignment="1">
      <alignment horizontal="left"/>
    </xf>
    <xf numFmtId="49"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top" wrapText="1"/>
    </xf>
    <xf numFmtId="49" fontId="6" fillId="0" borderId="10" xfId="0" applyNumberFormat="1" applyFont="1" applyFill="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вичайний_Додаток _ 3 зм_ни 4575"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0" sqref="A30"/>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65"/>
  <sheetViews>
    <sheetView tabSelected="1" view="pageBreakPreview" zoomScaleSheetLayoutView="100" zoomScalePageLayoutView="0" workbookViewId="0" topLeftCell="A1">
      <selection activeCell="D4" sqref="D4"/>
    </sheetView>
  </sheetViews>
  <sheetFormatPr defaultColWidth="9.140625" defaultRowHeight="12.75"/>
  <cols>
    <col min="1" max="1" width="13.421875" style="0" customWidth="1"/>
    <col min="2" max="2" width="12.421875" style="0" customWidth="1"/>
    <col min="3" max="3" width="14.7109375" style="0" customWidth="1"/>
    <col min="4" max="4" width="42.57421875" style="0" customWidth="1"/>
    <col min="5" max="5" width="29.00390625" style="0" customWidth="1"/>
    <col min="6" max="6" width="19.00390625" style="0" customWidth="1"/>
    <col min="7" max="7" width="14.8515625" style="0" customWidth="1"/>
    <col min="8" max="8" width="13.140625" style="0" customWidth="1"/>
    <col min="9" max="9" width="13.8515625" style="0" customWidth="1"/>
    <col min="10" max="10" width="13.421875" style="0" customWidth="1"/>
  </cols>
  <sheetData>
    <row r="1" spans="1:10" ht="12.75">
      <c r="A1" s="9"/>
      <c r="B1" s="9"/>
      <c r="C1" s="9"/>
      <c r="D1" s="9"/>
      <c r="E1" s="9"/>
      <c r="F1" s="9"/>
      <c r="G1" s="29" t="s">
        <v>54</v>
      </c>
      <c r="H1" s="29"/>
      <c r="I1" s="29"/>
      <c r="J1" s="9"/>
    </row>
    <row r="2" spans="1:10" ht="12.75">
      <c r="A2" s="9"/>
      <c r="B2" s="9"/>
      <c r="C2" s="9"/>
      <c r="D2" s="9"/>
      <c r="E2" s="9"/>
      <c r="F2" s="9"/>
      <c r="G2" s="29" t="s">
        <v>142</v>
      </c>
      <c r="H2" s="29"/>
      <c r="I2" s="29"/>
      <c r="J2" s="9"/>
    </row>
    <row r="3" spans="1:10" ht="12.75">
      <c r="A3" s="9"/>
      <c r="B3" s="9"/>
      <c r="C3" s="9"/>
      <c r="D3" s="9"/>
      <c r="E3" s="9"/>
      <c r="F3" s="9"/>
      <c r="G3" s="30" t="s">
        <v>166</v>
      </c>
      <c r="H3" s="30"/>
      <c r="I3" s="30"/>
      <c r="J3" s="9"/>
    </row>
    <row r="4" spans="1:10" ht="12.75">
      <c r="A4" s="9"/>
      <c r="B4" s="9"/>
      <c r="C4" s="9"/>
      <c r="D4" s="9"/>
      <c r="E4" s="9"/>
      <c r="F4" s="9"/>
      <c r="G4" s="9"/>
      <c r="H4" s="9"/>
      <c r="I4" s="9"/>
      <c r="J4" s="9"/>
    </row>
    <row r="5" spans="1:10" ht="12.75">
      <c r="A5" s="9"/>
      <c r="B5" s="9"/>
      <c r="C5" s="9"/>
      <c r="D5" s="9"/>
      <c r="E5" s="9"/>
      <c r="F5" s="9"/>
      <c r="G5" s="9"/>
      <c r="H5" s="9"/>
      <c r="I5" s="9"/>
      <c r="J5" s="9"/>
    </row>
    <row r="6" spans="1:10" ht="20.25">
      <c r="A6" s="9"/>
      <c r="B6" s="9"/>
      <c r="C6" s="9"/>
      <c r="D6" s="1"/>
      <c r="E6" s="2" t="s">
        <v>149</v>
      </c>
      <c r="F6" s="9"/>
      <c r="G6" s="9"/>
      <c r="H6" s="9"/>
      <c r="I6" s="9"/>
      <c r="J6" s="9"/>
    </row>
    <row r="7" spans="1:10" ht="20.25">
      <c r="A7" s="31">
        <v>1455000000</v>
      </c>
      <c r="B7" s="31"/>
      <c r="C7" s="31"/>
      <c r="D7" s="1"/>
      <c r="E7" s="2"/>
      <c r="F7" s="9"/>
      <c r="G7" s="9"/>
      <c r="H7" s="14"/>
      <c r="I7" s="9"/>
      <c r="J7" s="9"/>
    </row>
    <row r="8" spans="1:10" ht="15" customHeight="1">
      <c r="A8" s="27" t="s">
        <v>55</v>
      </c>
      <c r="B8" s="27"/>
      <c r="C8" s="27"/>
      <c r="D8" s="1"/>
      <c r="E8" s="2"/>
      <c r="F8" s="9"/>
      <c r="G8" s="9"/>
      <c r="H8" s="14"/>
      <c r="I8" s="9"/>
      <c r="J8" s="9"/>
    </row>
    <row r="9" spans="1:10" ht="12.75">
      <c r="A9" s="9"/>
      <c r="B9" s="9"/>
      <c r="C9" s="9"/>
      <c r="D9" s="9"/>
      <c r="E9" s="9"/>
      <c r="F9" s="9"/>
      <c r="G9" s="9"/>
      <c r="H9" s="9"/>
      <c r="I9" s="9"/>
      <c r="J9" s="9" t="s">
        <v>38</v>
      </c>
    </row>
    <row r="10" spans="1:10" ht="43.5" customHeight="1">
      <c r="A10" s="28" t="s">
        <v>0</v>
      </c>
      <c r="B10" s="28" t="s">
        <v>1</v>
      </c>
      <c r="C10" s="28" t="s">
        <v>2</v>
      </c>
      <c r="D10" s="28" t="s">
        <v>3</v>
      </c>
      <c r="E10" s="28" t="s">
        <v>4</v>
      </c>
      <c r="F10" s="28" t="s">
        <v>5</v>
      </c>
      <c r="G10" s="28" t="s">
        <v>6</v>
      </c>
      <c r="H10" s="28" t="s">
        <v>7</v>
      </c>
      <c r="I10" s="28" t="s">
        <v>8</v>
      </c>
      <c r="J10" s="28"/>
    </row>
    <row r="11" spans="1:10" ht="48.75" customHeight="1">
      <c r="A11" s="28"/>
      <c r="B11" s="28"/>
      <c r="C11" s="28"/>
      <c r="D11" s="28"/>
      <c r="E11" s="28"/>
      <c r="F11" s="28"/>
      <c r="G11" s="28"/>
      <c r="H11" s="28"/>
      <c r="I11" s="19" t="s">
        <v>9</v>
      </c>
      <c r="J11" s="19" t="s">
        <v>10</v>
      </c>
    </row>
    <row r="12" spans="1:10" ht="15.75">
      <c r="A12" s="6">
        <v>1</v>
      </c>
      <c r="B12" s="6">
        <v>2</v>
      </c>
      <c r="C12" s="6">
        <v>3</v>
      </c>
      <c r="D12" s="6">
        <v>4</v>
      </c>
      <c r="E12" s="6">
        <v>5</v>
      </c>
      <c r="F12" s="6">
        <v>6</v>
      </c>
      <c r="G12" s="6">
        <v>7</v>
      </c>
      <c r="H12" s="6">
        <v>8</v>
      </c>
      <c r="I12" s="6">
        <v>9</v>
      </c>
      <c r="J12" s="6">
        <v>10</v>
      </c>
    </row>
    <row r="13" spans="1:10" ht="15.75">
      <c r="A13" s="10" t="s">
        <v>102</v>
      </c>
      <c r="B13" s="11"/>
      <c r="C13" s="33" t="s">
        <v>39</v>
      </c>
      <c r="D13" s="33"/>
      <c r="E13" s="6"/>
      <c r="F13" s="6"/>
      <c r="G13" s="6"/>
      <c r="H13" s="6"/>
      <c r="I13" s="6"/>
      <c r="J13" s="6"/>
    </row>
    <row r="14" spans="1:11" ht="19.5" customHeight="1">
      <c r="A14" s="10" t="s">
        <v>103</v>
      </c>
      <c r="B14" s="11"/>
      <c r="C14" s="33" t="s">
        <v>39</v>
      </c>
      <c r="D14" s="33"/>
      <c r="E14" s="6"/>
      <c r="F14" s="6"/>
      <c r="G14" s="24">
        <f>G15+G18+G19+G20+G21+G25+G29+G30+G31+G32+G33+G34</f>
        <v>18830627</v>
      </c>
      <c r="H14" s="24">
        <f>H15+H18+H19+H20+H21+H25+H29+H30+H31+H32+H33+H34</f>
        <v>18788577</v>
      </c>
      <c r="I14" s="24">
        <f>I15+I18+I19+I20+I21+I25+I29+I30+I31+I32+I33+I34</f>
        <v>42050</v>
      </c>
      <c r="J14" s="24">
        <f>J15+J18+J19+J20+J21+J25+J29+J30+J31+J32+J33+J34</f>
        <v>0</v>
      </c>
      <c r="K14" s="13"/>
    </row>
    <row r="15" spans="1:11" ht="72.75" customHeight="1">
      <c r="A15" s="26"/>
      <c r="B15" s="5"/>
      <c r="C15" s="3"/>
      <c r="D15" s="8"/>
      <c r="E15" s="7" t="s">
        <v>135</v>
      </c>
      <c r="F15" s="5" t="s">
        <v>131</v>
      </c>
      <c r="G15" s="24">
        <f>G16+G17</f>
        <v>3824515</v>
      </c>
      <c r="H15" s="24">
        <f>H16+H17</f>
        <v>3824515</v>
      </c>
      <c r="I15" s="24">
        <f>I16+I17</f>
        <v>0</v>
      </c>
      <c r="J15" s="24">
        <f>J16+J17</f>
        <v>0</v>
      </c>
      <c r="K15" s="12"/>
    </row>
    <row r="16" spans="1:10" ht="60">
      <c r="A16" s="3" t="s">
        <v>107</v>
      </c>
      <c r="B16" s="3" t="s">
        <v>24</v>
      </c>
      <c r="C16" s="4" t="s">
        <v>25</v>
      </c>
      <c r="D16" s="8" t="s">
        <v>46</v>
      </c>
      <c r="E16" s="7"/>
      <c r="F16" s="5"/>
      <c r="G16" s="25">
        <f>H16+I16</f>
        <v>3799993</v>
      </c>
      <c r="H16" s="25">
        <v>3799993</v>
      </c>
      <c r="I16" s="25"/>
      <c r="J16" s="25"/>
    </row>
    <row r="17" spans="1:10" ht="28.5" customHeight="1">
      <c r="A17" s="3" t="s">
        <v>108</v>
      </c>
      <c r="B17" s="3" t="s">
        <v>52</v>
      </c>
      <c r="C17" s="4" t="s">
        <v>29</v>
      </c>
      <c r="D17" s="8" t="s">
        <v>53</v>
      </c>
      <c r="E17" s="7"/>
      <c r="F17" s="5"/>
      <c r="G17" s="25">
        <f>H17</f>
        <v>24522</v>
      </c>
      <c r="H17" s="25">
        <v>24522</v>
      </c>
      <c r="I17" s="25"/>
      <c r="J17" s="25"/>
    </row>
    <row r="18" spans="1:10" ht="103.5" customHeight="1">
      <c r="A18" s="3" t="s">
        <v>104</v>
      </c>
      <c r="B18" s="3" t="s">
        <v>60</v>
      </c>
      <c r="C18" s="4" t="s">
        <v>61</v>
      </c>
      <c r="D18" s="8" t="s">
        <v>62</v>
      </c>
      <c r="E18" s="7" t="s">
        <v>110</v>
      </c>
      <c r="F18" s="5" t="s">
        <v>132</v>
      </c>
      <c r="G18" s="23">
        <f>H18+I18</f>
        <v>5580000</v>
      </c>
      <c r="H18" s="23">
        <v>5580000</v>
      </c>
      <c r="I18" s="23"/>
      <c r="J18" s="23"/>
    </row>
    <row r="19" spans="1:10" ht="118.5" customHeight="1">
      <c r="A19" s="3" t="s">
        <v>105</v>
      </c>
      <c r="B19" s="3" t="s">
        <v>63</v>
      </c>
      <c r="C19" s="4" t="s">
        <v>64</v>
      </c>
      <c r="D19" s="8" t="s">
        <v>65</v>
      </c>
      <c r="E19" s="7" t="s">
        <v>111</v>
      </c>
      <c r="F19" s="5" t="s">
        <v>133</v>
      </c>
      <c r="G19" s="23">
        <f>H19</f>
        <v>1540826</v>
      </c>
      <c r="H19" s="23">
        <v>1540826</v>
      </c>
      <c r="I19" s="23"/>
      <c r="J19" s="23"/>
    </row>
    <row r="20" spans="1:10" ht="59.25" customHeight="1">
      <c r="A20" s="3" t="s">
        <v>106</v>
      </c>
      <c r="B20" s="3" t="s">
        <v>16</v>
      </c>
      <c r="C20" s="4" t="s">
        <v>17</v>
      </c>
      <c r="D20" s="8" t="s">
        <v>42</v>
      </c>
      <c r="E20" s="15" t="s">
        <v>161</v>
      </c>
      <c r="F20" s="5" t="s">
        <v>67</v>
      </c>
      <c r="G20" s="23">
        <f>H20</f>
        <v>416752</v>
      </c>
      <c r="H20" s="23">
        <v>416752</v>
      </c>
      <c r="I20" s="23"/>
      <c r="J20" s="23"/>
    </row>
    <row r="21" spans="1:10" ht="114">
      <c r="A21" s="3"/>
      <c r="B21" s="3"/>
      <c r="C21" s="4"/>
      <c r="D21" s="8"/>
      <c r="E21" s="15" t="s">
        <v>91</v>
      </c>
      <c r="F21" s="5" t="s">
        <v>90</v>
      </c>
      <c r="G21" s="23">
        <f>H21+I21</f>
        <v>1108851</v>
      </c>
      <c r="H21" s="23">
        <f>H22+H23+H24</f>
        <v>1108851</v>
      </c>
      <c r="I21" s="23">
        <f>I22+I23+I24</f>
        <v>0</v>
      </c>
      <c r="J21" s="23">
        <f>J22+J23+J24</f>
        <v>0</v>
      </c>
    </row>
    <row r="22" spans="1:10" ht="45">
      <c r="A22" s="3" t="s">
        <v>146</v>
      </c>
      <c r="B22" s="3" t="s">
        <v>147</v>
      </c>
      <c r="C22" s="4" t="s">
        <v>33</v>
      </c>
      <c r="D22" s="8" t="s">
        <v>148</v>
      </c>
      <c r="E22" s="18"/>
      <c r="F22" s="5"/>
      <c r="G22" s="25">
        <f>H22+I22</f>
        <v>100000</v>
      </c>
      <c r="H22" s="25">
        <v>100000</v>
      </c>
      <c r="I22" s="25"/>
      <c r="J22" s="25"/>
    </row>
    <row r="23" spans="1:10" ht="15">
      <c r="A23" s="3" t="s">
        <v>120</v>
      </c>
      <c r="B23" s="3" t="s">
        <v>32</v>
      </c>
      <c r="C23" s="4" t="s">
        <v>33</v>
      </c>
      <c r="D23" s="8" t="s">
        <v>49</v>
      </c>
      <c r="E23" s="15"/>
      <c r="F23" s="5"/>
      <c r="G23" s="25">
        <f>H23+I23</f>
        <v>777344</v>
      </c>
      <c r="H23" s="25">
        <v>777344</v>
      </c>
      <c r="I23" s="23"/>
      <c r="J23" s="23"/>
    </row>
    <row r="24" spans="1:10" ht="67.5" customHeight="1">
      <c r="A24" s="3" t="s">
        <v>109</v>
      </c>
      <c r="B24" s="3" t="s">
        <v>92</v>
      </c>
      <c r="C24" s="4" t="s">
        <v>37</v>
      </c>
      <c r="D24" s="8" t="s">
        <v>93</v>
      </c>
      <c r="E24" s="15"/>
      <c r="F24" s="5"/>
      <c r="G24" s="25">
        <f>H24+I24</f>
        <v>231507</v>
      </c>
      <c r="H24" s="25">
        <v>231507</v>
      </c>
      <c r="I24" s="23"/>
      <c r="J24" s="23"/>
    </row>
    <row r="25" spans="1:12" ht="75.75" customHeight="1">
      <c r="A25" s="3"/>
      <c r="B25" s="3"/>
      <c r="C25" s="4"/>
      <c r="D25" s="8"/>
      <c r="E25" s="15" t="s">
        <v>129</v>
      </c>
      <c r="F25" s="5" t="s">
        <v>130</v>
      </c>
      <c r="G25" s="23">
        <f>G26+G27+G28</f>
        <v>3958446</v>
      </c>
      <c r="H25" s="23">
        <f>H26+H27+H28</f>
        <v>3958446</v>
      </c>
      <c r="I25" s="23">
        <f>I26+I27+I28</f>
        <v>0</v>
      </c>
      <c r="J25" s="23">
        <f>J26+J27+J28</f>
        <v>0</v>
      </c>
      <c r="K25" s="12"/>
      <c r="L25" s="12"/>
    </row>
    <row r="26" spans="1:12" ht="42" customHeight="1">
      <c r="A26" s="3" t="s">
        <v>143</v>
      </c>
      <c r="B26" s="3" t="s">
        <v>144</v>
      </c>
      <c r="C26" s="4" t="s">
        <v>25</v>
      </c>
      <c r="D26" s="8" t="s">
        <v>145</v>
      </c>
      <c r="E26" s="5"/>
      <c r="F26" s="5"/>
      <c r="G26" s="25">
        <f>H26+I26</f>
        <v>300000</v>
      </c>
      <c r="H26" s="25">
        <v>300000</v>
      </c>
      <c r="I26" s="25"/>
      <c r="J26" s="25"/>
      <c r="K26" s="12"/>
      <c r="L26" s="12"/>
    </row>
    <row r="27" spans="1:10" ht="15">
      <c r="A27" s="3" t="s">
        <v>112</v>
      </c>
      <c r="B27" s="3" t="s">
        <v>26</v>
      </c>
      <c r="C27" s="4" t="s">
        <v>25</v>
      </c>
      <c r="D27" s="8" t="s">
        <v>47</v>
      </c>
      <c r="E27" s="15"/>
      <c r="F27" s="5"/>
      <c r="G27" s="25">
        <f>H27+I27</f>
        <v>3000280</v>
      </c>
      <c r="H27" s="25">
        <v>3000280</v>
      </c>
      <c r="I27" s="25"/>
      <c r="J27" s="25"/>
    </row>
    <row r="28" spans="1:10" ht="45">
      <c r="A28" s="3" t="s">
        <v>113</v>
      </c>
      <c r="B28" s="3" t="s">
        <v>30</v>
      </c>
      <c r="C28" s="4" t="s">
        <v>31</v>
      </c>
      <c r="D28" s="8" t="s">
        <v>48</v>
      </c>
      <c r="E28" s="15"/>
      <c r="F28" s="5"/>
      <c r="G28" s="25">
        <f>H28+I28</f>
        <v>658166</v>
      </c>
      <c r="H28" s="25">
        <v>658166</v>
      </c>
      <c r="I28" s="25"/>
      <c r="J28" s="25"/>
    </row>
    <row r="29" spans="1:10" ht="132.75" customHeight="1">
      <c r="A29" s="3" t="s">
        <v>114</v>
      </c>
      <c r="B29" s="3" t="s">
        <v>27</v>
      </c>
      <c r="C29" s="4" t="s">
        <v>28</v>
      </c>
      <c r="D29" s="8" t="s">
        <v>150</v>
      </c>
      <c r="E29" s="15" t="s">
        <v>162</v>
      </c>
      <c r="F29" s="5" t="s">
        <v>167</v>
      </c>
      <c r="G29" s="23">
        <f>H29+I29</f>
        <v>1899600</v>
      </c>
      <c r="H29" s="23">
        <v>1899600</v>
      </c>
      <c r="I29" s="23"/>
      <c r="J29" s="23"/>
    </row>
    <row r="30" spans="1:10" ht="80.25" customHeight="1">
      <c r="A30" s="3" t="s">
        <v>119</v>
      </c>
      <c r="B30" s="3" t="s">
        <v>34</v>
      </c>
      <c r="C30" s="4" t="s">
        <v>35</v>
      </c>
      <c r="D30" s="8" t="s">
        <v>50</v>
      </c>
      <c r="E30" s="15" t="s">
        <v>163</v>
      </c>
      <c r="F30" s="5" t="s">
        <v>134</v>
      </c>
      <c r="G30" s="23">
        <f>H30+I30</f>
        <v>42050</v>
      </c>
      <c r="H30" s="23"/>
      <c r="I30" s="23">
        <v>42050</v>
      </c>
      <c r="J30" s="23"/>
    </row>
    <row r="31" spans="1:10" ht="72" customHeight="1">
      <c r="A31" s="3" t="s">
        <v>115</v>
      </c>
      <c r="B31" s="3" t="s">
        <v>37</v>
      </c>
      <c r="C31" s="4" t="s">
        <v>57</v>
      </c>
      <c r="D31" s="8" t="s">
        <v>58</v>
      </c>
      <c r="E31" s="7" t="s">
        <v>97</v>
      </c>
      <c r="F31" s="5" t="s">
        <v>100</v>
      </c>
      <c r="G31" s="23">
        <f>H31</f>
        <v>149587</v>
      </c>
      <c r="H31" s="23">
        <v>149587</v>
      </c>
      <c r="I31" s="23"/>
      <c r="J31" s="23"/>
    </row>
    <row r="32" spans="1:10" ht="216.75" customHeight="1">
      <c r="A32" s="3" t="s">
        <v>104</v>
      </c>
      <c r="B32" s="3" t="s">
        <v>60</v>
      </c>
      <c r="C32" s="4" t="s">
        <v>61</v>
      </c>
      <c r="D32" s="8" t="s">
        <v>62</v>
      </c>
      <c r="E32" s="7" t="s">
        <v>98</v>
      </c>
      <c r="F32" s="5" t="s">
        <v>99</v>
      </c>
      <c r="G32" s="23">
        <f>H32</f>
        <v>200000</v>
      </c>
      <c r="H32" s="23">
        <v>200000</v>
      </c>
      <c r="I32" s="23"/>
      <c r="J32" s="23"/>
    </row>
    <row r="33" spans="1:10" ht="77.25" customHeight="1">
      <c r="A33" s="3" t="s">
        <v>136</v>
      </c>
      <c r="B33" s="3" t="s">
        <v>137</v>
      </c>
      <c r="C33" s="4" t="s">
        <v>139</v>
      </c>
      <c r="D33" s="8" t="s">
        <v>138</v>
      </c>
      <c r="E33" s="18" t="s">
        <v>140</v>
      </c>
      <c r="F33" s="5" t="s">
        <v>141</v>
      </c>
      <c r="G33" s="23">
        <f>H33+I33</f>
        <v>10000</v>
      </c>
      <c r="H33" s="23">
        <v>10000</v>
      </c>
      <c r="I33" s="23"/>
      <c r="J33" s="23"/>
    </row>
    <row r="34" spans="1:10" ht="66" customHeight="1">
      <c r="A34" s="3" t="s">
        <v>151</v>
      </c>
      <c r="B34" s="3" t="s">
        <v>152</v>
      </c>
      <c r="C34" s="4" t="s">
        <v>153</v>
      </c>
      <c r="D34" s="8" t="s">
        <v>154</v>
      </c>
      <c r="E34" s="18" t="s">
        <v>155</v>
      </c>
      <c r="F34" s="5" t="s">
        <v>156</v>
      </c>
      <c r="G34" s="23">
        <f>H34+I34</f>
        <v>100000</v>
      </c>
      <c r="H34" s="23">
        <v>100000</v>
      </c>
      <c r="I34" s="25"/>
      <c r="J34" s="25"/>
    </row>
    <row r="35" spans="1:10" ht="15">
      <c r="A35" s="20" t="s">
        <v>74</v>
      </c>
      <c r="B35" s="3"/>
      <c r="C35" s="34" t="s">
        <v>76</v>
      </c>
      <c r="D35" s="34"/>
      <c r="E35" s="15"/>
      <c r="F35" s="5"/>
      <c r="G35" s="23"/>
      <c r="H35" s="23"/>
      <c r="I35" s="23"/>
      <c r="J35" s="23"/>
    </row>
    <row r="36" spans="1:11" ht="15">
      <c r="A36" s="20" t="s">
        <v>75</v>
      </c>
      <c r="B36" s="3"/>
      <c r="C36" s="34" t="s">
        <v>76</v>
      </c>
      <c r="D36" s="34"/>
      <c r="E36" s="7"/>
      <c r="F36" s="5"/>
      <c r="G36" s="23">
        <f>G37</f>
        <v>4498977</v>
      </c>
      <c r="H36" s="23">
        <f>H37</f>
        <v>4498977</v>
      </c>
      <c r="I36" s="23">
        <f>I37</f>
        <v>0</v>
      </c>
      <c r="J36" s="23">
        <f>J37</f>
        <v>0</v>
      </c>
      <c r="K36" s="12"/>
    </row>
    <row r="37" spans="1:12" ht="57">
      <c r="A37" s="20"/>
      <c r="B37" s="3"/>
      <c r="C37" s="17"/>
      <c r="D37" s="17"/>
      <c r="E37" s="7" t="s">
        <v>89</v>
      </c>
      <c r="F37" s="5" t="s">
        <v>88</v>
      </c>
      <c r="G37" s="23">
        <f>G38+G39+G40+G41</f>
        <v>4498977</v>
      </c>
      <c r="H37" s="23">
        <f>H38+H39+H40+H41</f>
        <v>4498977</v>
      </c>
      <c r="I37" s="23">
        <f>I38+I39+I40+I41</f>
        <v>0</v>
      </c>
      <c r="J37" s="23">
        <f>J38+J39+J40+J41</f>
        <v>0</v>
      </c>
      <c r="K37" s="12"/>
      <c r="L37" s="12"/>
    </row>
    <row r="38" spans="1:10" ht="30">
      <c r="A38" s="3" t="s">
        <v>77</v>
      </c>
      <c r="B38" s="3" t="s">
        <v>59</v>
      </c>
      <c r="C38" s="4" t="s">
        <v>13</v>
      </c>
      <c r="D38" s="8" t="s">
        <v>40</v>
      </c>
      <c r="E38" s="7"/>
      <c r="F38" s="5"/>
      <c r="G38" s="25">
        <f>H38+I38</f>
        <v>4135765</v>
      </c>
      <c r="H38" s="25">
        <v>4135765</v>
      </c>
      <c r="I38" s="25"/>
      <c r="J38" s="25"/>
    </row>
    <row r="39" spans="1:10" ht="15.75">
      <c r="A39" s="3" t="s">
        <v>116</v>
      </c>
      <c r="B39" s="3" t="s">
        <v>117</v>
      </c>
      <c r="C39" s="4" t="s">
        <v>13</v>
      </c>
      <c r="D39" s="21" t="s">
        <v>118</v>
      </c>
      <c r="E39" s="7"/>
      <c r="F39" s="5"/>
      <c r="G39" s="25">
        <f>H39+I39</f>
        <v>58100</v>
      </c>
      <c r="H39" s="25">
        <v>58100</v>
      </c>
      <c r="I39" s="25"/>
      <c r="J39" s="25"/>
    </row>
    <row r="40" spans="1:10" ht="15">
      <c r="A40" s="3" t="s">
        <v>78</v>
      </c>
      <c r="B40" s="3" t="s">
        <v>36</v>
      </c>
      <c r="C40" s="4" t="s">
        <v>37</v>
      </c>
      <c r="D40" s="16" t="s">
        <v>51</v>
      </c>
      <c r="E40" s="7"/>
      <c r="F40" s="5"/>
      <c r="G40" s="25">
        <f>H40+I40</f>
        <v>155112</v>
      </c>
      <c r="H40" s="25">
        <v>155112</v>
      </c>
      <c r="I40" s="25"/>
      <c r="J40" s="25"/>
    </row>
    <row r="41" spans="1:10" ht="45">
      <c r="A41" s="3" t="s">
        <v>164</v>
      </c>
      <c r="B41" s="3" t="s">
        <v>14</v>
      </c>
      <c r="C41" s="4" t="s">
        <v>15</v>
      </c>
      <c r="D41" s="8" t="s">
        <v>41</v>
      </c>
      <c r="E41" s="7"/>
      <c r="F41" s="5"/>
      <c r="G41" s="25">
        <f>H41+I41</f>
        <v>150000</v>
      </c>
      <c r="H41" s="25">
        <v>150000</v>
      </c>
      <c r="I41" s="25"/>
      <c r="J41" s="25"/>
    </row>
    <row r="42" spans="1:10" ht="29.25" customHeight="1">
      <c r="A42" s="20" t="s">
        <v>121</v>
      </c>
      <c r="B42" s="3"/>
      <c r="C42" s="32" t="s">
        <v>123</v>
      </c>
      <c r="D42" s="32"/>
      <c r="E42" s="7"/>
      <c r="F42" s="5"/>
      <c r="G42" s="25"/>
      <c r="H42" s="25"/>
      <c r="I42" s="25"/>
      <c r="J42" s="25"/>
    </row>
    <row r="43" spans="1:10" ht="30.75" customHeight="1">
      <c r="A43" s="20" t="s">
        <v>122</v>
      </c>
      <c r="B43" s="3"/>
      <c r="C43" s="32" t="s">
        <v>123</v>
      </c>
      <c r="D43" s="32"/>
      <c r="E43" s="7"/>
      <c r="F43" s="5"/>
      <c r="G43" s="23">
        <f>G44</f>
        <v>1947000</v>
      </c>
      <c r="H43" s="23">
        <f>H44</f>
        <v>1947000</v>
      </c>
      <c r="I43" s="23">
        <f>I44</f>
        <v>0</v>
      </c>
      <c r="J43" s="23">
        <f>J44</f>
        <v>0</v>
      </c>
    </row>
    <row r="44" spans="1:11" ht="65.25" customHeight="1">
      <c r="A44" s="3"/>
      <c r="B44" s="3"/>
      <c r="C44" s="4"/>
      <c r="D44" s="8"/>
      <c r="E44" s="15" t="s">
        <v>66</v>
      </c>
      <c r="F44" s="5" t="s">
        <v>67</v>
      </c>
      <c r="G44" s="23">
        <f>G45+G46+G47+G49+G50+G48</f>
        <v>1947000</v>
      </c>
      <c r="H44" s="23">
        <f>H45+H46+H47+H49+H50+H48</f>
        <v>1947000</v>
      </c>
      <c r="I44" s="23">
        <f>I45+I46+I47+I49+I50+I48</f>
        <v>0</v>
      </c>
      <c r="J44" s="23">
        <f>J45+J46+J47+J49+J50+J48</f>
        <v>0</v>
      </c>
      <c r="K44" s="12"/>
    </row>
    <row r="45" spans="1:10" ht="30.75" customHeight="1">
      <c r="A45" s="3" t="s">
        <v>124</v>
      </c>
      <c r="B45" s="3" t="s">
        <v>71</v>
      </c>
      <c r="C45" s="4" t="s">
        <v>15</v>
      </c>
      <c r="D45" s="8" t="s">
        <v>72</v>
      </c>
      <c r="E45" s="15"/>
      <c r="F45" s="5"/>
      <c r="G45" s="25">
        <f>H45+I45</f>
        <v>8300</v>
      </c>
      <c r="H45" s="25">
        <v>8300</v>
      </c>
      <c r="I45" s="25"/>
      <c r="J45" s="25"/>
    </row>
    <row r="46" spans="1:10" ht="74.25" customHeight="1">
      <c r="A46" s="3" t="s">
        <v>125</v>
      </c>
      <c r="B46" s="3" t="s">
        <v>68</v>
      </c>
      <c r="C46" s="4" t="s">
        <v>69</v>
      </c>
      <c r="D46" s="8" t="s">
        <v>70</v>
      </c>
      <c r="E46" s="15"/>
      <c r="F46" s="5"/>
      <c r="G46" s="25">
        <f>H46+I46</f>
        <v>50400</v>
      </c>
      <c r="H46" s="25">
        <v>50400</v>
      </c>
      <c r="I46" s="25"/>
      <c r="J46" s="25"/>
    </row>
    <row r="47" spans="1:10" ht="30.75" customHeight="1">
      <c r="A47" s="3" t="s">
        <v>126</v>
      </c>
      <c r="B47" s="3" t="s">
        <v>95</v>
      </c>
      <c r="C47" s="4" t="s">
        <v>73</v>
      </c>
      <c r="D47" s="8" t="s">
        <v>96</v>
      </c>
      <c r="E47" s="15"/>
      <c r="F47" s="5"/>
      <c r="G47" s="25">
        <f>H47</f>
        <v>103700</v>
      </c>
      <c r="H47" s="25">
        <v>103700</v>
      </c>
      <c r="I47" s="25"/>
      <c r="J47" s="25"/>
    </row>
    <row r="48" spans="1:10" ht="92.25" customHeight="1">
      <c r="A48" s="3" t="s">
        <v>157</v>
      </c>
      <c r="B48" s="3" t="s">
        <v>158</v>
      </c>
      <c r="C48" s="4" t="s">
        <v>159</v>
      </c>
      <c r="D48" s="8" t="s">
        <v>160</v>
      </c>
      <c r="E48" s="15"/>
      <c r="F48" s="5"/>
      <c r="G48" s="25">
        <f>H48</f>
        <v>840000</v>
      </c>
      <c r="H48" s="25">
        <v>840000</v>
      </c>
      <c r="I48" s="25"/>
      <c r="J48" s="25"/>
    </row>
    <row r="49" spans="1:10" ht="30.75" customHeight="1">
      <c r="A49" s="3" t="s">
        <v>127</v>
      </c>
      <c r="B49" s="3" t="s">
        <v>14</v>
      </c>
      <c r="C49" s="4" t="s">
        <v>15</v>
      </c>
      <c r="D49" s="8" t="s">
        <v>41</v>
      </c>
      <c r="E49" s="15"/>
      <c r="F49" s="5"/>
      <c r="G49" s="25">
        <f>H49+I49</f>
        <v>253600</v>
      </c>
      <c r="H49" s="25">
        <v>253600</v>
      </c>
      <c r="I49" s="25"/>
      <c r="J49" s="25"/>
    </row>
    <row r="50" spans="1:10" ht="30.75" customHeight="1">
      <c r="A50" s="3" t="s">
        <v>128</v>
      </c>
      <c r="B50" s="3" t="s">
        <v>18</v>
      </c>
      <c r="C50" s="4" t="s">
        <v>19</v>
      </c>
      <c r="D50" s="8" t="s">
        <v>43</v>
      </c>
      <c r="E50" s="15"/>
      <c r="F50" s="5"/>
      <c r="G50" s="25">
        <f>H50+I50</f>
        <v>691000</v>
      </c>
      <c r="H50" s="25">
        <v>691000</v>
      </c>
      <c r="I50" s="25"/>
      <c r="J50" s="25"/>
    </row>
    <row r="51" spans="1:10" ht="30.75" customHeight="1">
      <c r="A51" s="20" t="s">
        <v>79</v>
      </c>
      <c r="B51" s="3"/>
      <c r="C51" s="32" t="s">
        <v>81</v>
      </c>
      <c r="D51" s="32"/>
      <c r="E51" s="7"/>
      <c r="F51" s="5"/>
      <c r="G51" s="23"/>
      <c r="H51" s="23"/>
      <c r="I51" s="23"/>
      <c r="J51" s="23"/>
    </row>
    <row r="52" spans="1:11" ht="28.5" customHeight="1">
      <c r="A52" s="20" t="s">
        <v>80</v>
      </c>
      <c r="B52" s="3"/>
      <c r="C52" s="32" t="s">
        <v>81</v>
      </c>
      <c r="D52" s="32"/>
      <c r="E52" s="7"/>
      <c r="F52" s="5"/>
      <c r="G52" s="23">
        <f>G53+G56</f>
        <v>907848</v>
      </c>
      <c r="H52" s="23">
        <f>H53+H56</f>
        <v>907848</v>
      </c>
      <c r="I52" s="23">
        <f>I53+I56</f>
        <v>0</v>
      </c>
      <c r="J52" s="23">
        <f>J53+J56</f>
        <v>0</v>
      </c>
      <c r="K52" s="12"/>
    </row>
    <row r="53" spans="1:11" ht="51" customHeight="1">
      <c r="A53" s="3"/>
      <c r="B53" s="3"/>
      <c r="C53" s="4"/>
      <c r="D53" s="8"/>
      <c r="E53" s="15" t="s">
        <v>101</v>
      </c>
      <c r="F53" s="5" t="s">
        <v>87</v>
      </c>
      <c r="G53" s="23">
        <f>G54+G55</f>
        <v>877848</v>
      </c>
      <c r="H53" s="23">
        <f>H54+H55</f>
        <v>877848</v>
      </c>
      <c r="I53" s="23">
        <f>I54+I55</f>
        <v>0</v>
      </c>
      <c r="J53" s="23">
        <f>J54+J55</f>
        <v>0</v>
      </c>
      <c r="K53" s="12"/>
    </row>
    <row r="54" spans="1:10" ht="30.75" customHeight="1">
      <c r="A54" s="3" t="s">
        <v>86</v>
      </c>
      <c r="B54" s="3" t="s">
        <v>82</v>
      </c>
      <c r="C54" s="4" t="s">
        <v>21</v>
      </c>
      <c r="D54" s="8" t="s">
        <v>83</v>
      </c>
      <c r="E54" s="15"/>
      <c r="F54" s="5"/>
      <c r="G54" s="25">
        <f>H54+I54</f>
        <v>763848</v>
      </c>
      <c r="H54" s="25">
        <v>763848</v>
      </c>
      <c r="I54" s="25"/>
      <c r="J54" s="25"/>
    </row>
    <row r="55" spans="1:10" ht="15">
      <c r="A55" s="3" t="s">
        <v>85</v>
      </c>
      <c r="B55" s="3" t="s">
        <v>20</v>
      </c>
      <c r="C55" s="4" t="s">
        <v>21</v>
      </c>
      <c r="D55" s="8" t="s">
        <v>44</v>
      </c>
      <c r="E55" s="15"/>
      <c r="F55" s="5"/>
      <c r="G55" s="25">
        <f>H55+I55</f>
        <v>114000</v>
      </c>
      <c r="H55" s="25">
        <v>114000</v>
      </c>
      <c r="I55" s="25"/>
      <c r="J55" s="25"/>
    </row>
    <row r="56" spans="1:10" ht="88.5" customHeight="1">
      <c r="A56" s="3" t="s">
        <v>84</v>
      </c>
      <c r="B56" s="3" t="s">
        <v>23</v>
      </c>
      <c r="C56" s="4" t="s">
        <v>22</v>
      </c>
      <c r="D56" s="8" t="s">
        <v>45</v>
      </c>
      <c r="E56" s="15" t="s">
        <v>165</v>
      </c>
      <c r="F56" s="5" t="s">
        <v>168</v>
      </c>
      <c r="G56" s="23">
        <f>H56+I56</f>
        <v>30000</v>
      </c>
      <c r="H56" s="23">
        <v>30000</v>
      </c>
      <c r="I56" s="23"/>
      <c r="J56" s="23"/>
    </row>
    <row r="57" spans="1:10" ht="15">
      <c r="A57" s="11" t="s">
        <v>11</v>
      </c>
      <c r="B57" s="11" t="s">
        <v>11</v>
      </c>
      <c r="C57" s="11" t="s">
        <v>11</v>
      </c>
      <c r="D57" s="22" t="s">
        <v>12</v>
      </c>
      <c r="E57" s="11" t="s">
        <v>11</v>
      </c>
      <c r="F57" s="11" t="s">
        <v>11</v>
      </c>
      <c r="G57" s="23">
        <f>G14+G52+G36+G43</f>
        <v>26184452</v>
      </c>
      <c r="H57" s="23">
        <f>H14+H52+H36+H43</f>
        <v>26142402</v>
      </c>
      <c r="I57" s="23">
        <f>I14+I52+I36+I43</f>
        <v>42050</v>
      </c>
      <c r="J57" s="23">
        <f>J14+J52+J36+J43</f>
        <v>0</v>
      </c>
    </row>
    <row r="58" spans="1:10" ht="12.75">
      <c r="A58" s="9"/>
      <c r="B58" s="9"/>
      <c r="C58" s="9"/>
      <c r="D58" s="9"/>
      <c r="E58" s="9"/>
      <c r="F58" s="9"/>
      <c r="G58" s="9"/>
      <c r="H58" s="9"/>
      <c r="I58" s="9"/>
      <c r="J58" s="9"/>
    </row>
    <row r="59" spans="1:10" ht="12.75">
      <c r="A59" s="9"/>
      <c r="B59" s="9"/>
      <c r="C59" s="9"/>
      <c r="D59" s="9"/>
      <c r="E59" s="9"/>
      <c r="F59" s="9"/>
      <c r="G59" s="9"/>
      <c r="H59" s="9"/>
      <c r="I59" s="9"/>
      <c r="J59" s="9"/>
    </row>
    <row r="60" spans="1:10" ht="18.75">
      <c r="A60" s="9"/>
      <c r="B60" s="1" t="s">
        <v>56</v>
      </c>
      <c r="C60" s="9"/>
      <c r="D60" s="9"/>
      <c r="E60" s="9"/>
      <c r="F60" s="1" t="s">
        <v>94</v>
      </c>
      <c r="G60" s="9"/>
      <c r="H60" s="9"/>
      <c r="I60" s="9"/>
      <c r="J60" s="9"/>
    </row>
    <row r="65" spans="8:10" ht="12.75">
      <c r="H65" s="13"/>
      <c r="I65" s="13"/>
      <c r="J65" s="13"/>
    </row>
  </sheetData>
  <sheetProtection/>
  <mergeCells count="22">
    <mergeCell ref="A7:C7"/>
    <mergeCell ref="C52:D52"/>
    <mergeCell ref="D10:D11"/>
    <mergeCell ref="C14:D14"/>
    <mergeCell ref="C13:D13"/>
    <mergeCell ref="C35:D35"/>
    <mergeCell ref="C36:D36"/>
    <mergeCell ref="C42:D42"/>
    <mergeCell ref="C43:D43"/>
    <mergeCell ref="C51:D51"/>
    <mergeCell ref="G10:G11"/>
    <mergeCell ref="I10:J10"/>
    <mergeCell ref="H10:H11"/>
    <mergeCell ref="G1:I1"/>
    <mergeCell ref="G2:I2"/>
    <mergeCell ref="G3:I3"/>
    <mergeCell ref="A8:C8"/>
    <mergeCell ref="E10:E11"/>
    <mergeCell ref="F10:F11"/>
    <mergeCell ref="A10:A11"/>
    <mergeCell ref="B10:B11"/>
    <mergeCell ref="C10:C11"/>
  </mergeCells>
  <printOptions/>
  <pageMargins left="0.3937007874015748" right="0.3937007874015748" top="0.3937007874015748" bottom="0.1968503937007874"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Ira</cp:lastModifiedBy>
  <cp:lastPrinted>2022-12-05T12:32:43Z</cp:lastPrinted>
  <dcterms:created xsi:type="dcterms:W3CDTF">1996-10-08T23:32:33Z</dcterms:created>
  <dcterms:modified xsi:type="dcterms:W3CDTF">2023-01-09T07:07:42Z</dcterms:modified>
  <cp:category/>
  <cp:version/>
  <cp:contentType/>
  <cp:contentStatus/>
</cp:coreProperties>
</file>