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defaultThemeVersion="124226"/>
  <bookViews>
    <workbookView xWindow="1515" yWindow="1515" windowWidth="15375" windowHeight="7875"/>
  </bookViews>
  <sheets>
    <sheet name="Лист1" sheetId="1" r:id="rId1"/>
  </sheets>
  <definedNames>
    <definedName name="_xlnm.Print_Area" localSheetId="0">Лист1!$A$1:$F$121</definedName>
  </definedNames>
  <calcPr calcId="12451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F79" i="1"/>
  <c r="F78" s="1"/>
  <c r="F77" s="1"/>
  <c r="E79"/>
  <c r="E78" s="1"/>
  <c r="C80"/>
  <c r="C79" l="1"/>
  <c r="E77"/>
  <c r="C77" s="1"/>
  <c r="C78"/>
  <c r="G93"/>
  <c r="E92"/>
  <c r="F92"/>
  <c r="D92"/>
  <c r="C100"/>
  <c r="C89" l="1"/>
  <c r="D88"/>
  <c r="C88" s="1"/>
  <c r="C91"/>
  <c r="G110" l="1"/>
  <c r="D90"/>
  <c r="C116"/>
  <c r="C115"/>
  <c r="G101"/>
  <c r="C109"/>
  <c r="G92" l="1"/>
  <c r="C87"/>
  <c r="D86"/>
  <c r="C86" s="1"/>
  <c r="C69" l="1"/>
  <c r="C27"/>
  <c r="D26"/>
  <c r="C74"/>
  <c r="D84"/>
  <c r="D83" s="1"/>
  <c r="E90"/>
  <c r="F90"/>
  <c r="C110"/>
  <c r="C101"/>
  <c r="C94"/>
  <c r="C96"/>
  <c r="D35"/>
  <c r="C35" s="1"/>
  <c r="C37"/>
  <c r="C36"/>
  <c r="C19"/>
  <c r="D28"/>
  <c r="C28" s="1"/>
  <c r="C76"/>
  <c r="F75"/>
  <c r="E75"/>
  <c r="C75" s="1"/>
  <c r="F71"/>
  <c r="E71"/>
  <c r="E70" s="1"/>
  <c r="E60" s="1"/>
  <c r="C108"/>
  <c r="C29"/>
  <c r="E18"/>
  <c r="F18"/>
  <c r="F17" s="1"/>
  <c r="D18"/>
  <c r="C20"/>
  <c r="C106"/>
  <c r="C114"/>
  <c r="C104"/>
  <c r="C105"/>
  <c r="C107"/>
  <c r="C117"/>
  <c r="C103"/>
  <c r="C112"/>
  <c r="C113"/>
  <c r="C111"/>
  <c r="C102"/>
  <c r="D39"/>
  <c r="C39" s="1"/>
  <c r="D71"/>
  <c r="C73"/>
  <c r="C72"/>
  <c r="C58"/>
  <c r="C59"/>
  <c r="C57"/>
  <c r="D56"/>
  <c r="D55" s="1"/>
  <c r="E56"/>
  <c r="E55" s="1"/>
  <c r="F56"/>
  <c r="F55" s="1"/>
  <c r="C64"/>
  <c r="C65"/>
  <c r="C63"/>
  <c r="C34"/>
  <c r="C33" s="1"/>
  <c r="C32"/>
  <c r="C31" s="1"/>
  <c r="D33"/>
  <c r="E33"/>
  <c r="F33"/>
  <c r="F31"/>
  <c r="F30" s="1"/>
  <c r="E23"/>
  <c r="F23"/>
  <c r="D31"/>
  <c r="E31"/>
  <c r="E30" s="1"/>
  <c r="D23"/>
  <c r="C24"/>
  <c r="C23" s="1"/>
  <c r="D49"/>
  <c r="D51"/>
  <c r="E49"/>
  <c r="F49"/>
  <c r="F51"/>
  <c r="F38"/>
  <c r="C50"/>
  <c r="C49" s="1"/>
  <c r="C41"/>
  <c r="C42"/>
  <c r="C43"/>
  <c r="C44"/>
  <c r="C45"/>
  <c r="C46"/>
  <c r="C47"/>
  <c r="C48"/>
  <c r="C40"/>
  <c r="E51"/>
  <c r="C52"/>
  <c r="C53"/>
  <c r="C54"/>
  <c r="C67"/>
  <c r="C68"/>
  <c r="E66"/>
  <c r="F66"/>
  <c r="D66"/>
  <c r="C98"/>
  <c r="E84"/>
  <c r="F84"/>
  <c r="C99"/>
  <c r="D62"/>
  <c r="C97"/>
  <c r="C95"/>
  <c r="C93"/>
  <c r="C85"/>
  <c r="C21"/>
  <c r="C22"/>
  <c r="D70"/>
  <c r="C62" l="1"/>
  <c r="D61"/>
  <c r="D60" s="1"/>
  <c r="C56"/>
  <c r="C55" s="1"/>
  <c r="C71"/>
  <c r="F16"/>
  <c r="F70"/>
  <c r="F60" s="1"/>
  <c r="E83"/>
  <c r="E82" s="1"/>
  <c r="E38"/>
  <c r="E17"/>
  <c r="D82"/>
  <c r="C84"/>
  <c r="C90"/>
  <c r="C92"/>
  <c r="F83"/>
  <c r="F82" s="1"/>
  <c r="D25"/>
  <c r="C25" s="1"/>
  <c r="C66"/>
  <c r="C51"/>
  <c r="C38" s="1"/>
  <c r="C26"/>
  <c r="D17"/>
  <c r="D30"/>
  <c r="C30"/>
  <c r="D38"/>
  <c r="C70"/>
  <c r="C18"/>
  <c r="E16" l="1"/>
  <c r="E81" s="1"/>
  <c r="F81"/>
  <c r="E118"/>
  <c r="F118"/>
  <c r="C82"/>
  <c r="C83"/>
  <c r="C17"/>
  <c r="D16"/>
  <c r="D81" s="1"/>
  <c r="C61"/>
  <c r="C60"/>
  <c r="C16"/>
  <c r="C81" l="1"/>
  <c r="D118"/>
  <c r="C118" s="1"/>
</calcChain>
</file>

<file path=xl/sharedStrings.xml><?xml version="1.0" encoding="utf-8"?>
<sst xmlns="http://schemas.openxmlformats.org/spreadsheetml/2006/main" count="119" uniqueCount="117">
  <si>
    <t>КОД</t>
  </si>
  <si>
    <t>Спеціальний фонд</t>
  </si>
  <si>
    <t>Податкові надходження</t>
  </si>
  <si>
    <t>Від органів державного управління</t>
  </si>
  <si>
    <t>Загальний фонд</t>
  </si>
  <si>
    <t>Податки на доходи, податки на прибуток, податки на збільшення ринкової вартості  </t>
  </si>
  <si>
    <t>Податок на доходи фізичних осіб, що сплачується податковими агентами, із доходів платника податку у вигляді заробітної плати</t>
  </si>
  <si>
    <t>Податок на доходи фізичних осіб, що сплачується податковими агентами, із доходів платника податку інших ніж заробітна плата</t>
  </si>
  <si>
    <t>Податок на доходи фізичних осіб, що сплачується фізичними особами за результатами річного декларування</t>
  </si>
  <si>
    <t>Плата за послуги, що надаються бюджетними установами згідно з їх основною діяльністю </t>
  </si>
  <si>
    <t>Податок та збір на доходи  фізичних осіб</t>
  </si>
  <si>
    <t>Надходження від плати за послуги, що надаються бюджетними установами згідно із законодавством </t>
  </si>
  <si>
    <t>Найменування згідно
 з класифікацією доходів бюджету</t>
  </si>
  <si>
    <t>Базова дотація</t>
  </si>
  <si>
    <r>
      <t>Власні надходження бюджетних установ</t>
    </r>
    <r>
      <rPr>
        <sz val="12"/>
        <rFont val="Times New Roman"/>
        <family val="1"/>
        <charset val="204"/>
      </rPr>
      <t xml:space="preserve">  </t>
    </r>
  </si>
  <si>
    <r>
      <t xml:space="preserve">Офіційні трансферти </t>
    </r>
    <r>
      <rPr>
        <sz val="12"/>
        <rFont val="Times New Roman"/>
        <family val="1"/>
        <charset val="204"/>
      </rPr>
      <t> </t>
    </r>
  </si>
  <si>
    <t>Адміністративні збори та платежі, доходи від некомерційної господарської діяльності </t>
  </si>
  <si>
    <t>Плата за надання адміністративних послуг</t>
  </si>
  <si>
    <t>Адміністративний збір за проведення державної реєстрації юридичних осіб, фізичних осіб – підприємців та громадських формувань</t>
  </si>
  <si>
    <t>Адміністративний збір за державну реєстрацію речових прав на нерухоме майно та їх обтяжень</t>
  </si>
  <si>
    <t xml:space="preserve">        </t>
  </si>
  <si>
    <t>Дотації з державного бюджету місцевим бюджетам </t>
  </si>
  <si>
    <t>Субвенції  з місцевих бюджетів іншим місцевим бюджетам</t>
  </si>
  <si>
    <r>
      <t xml:space="preserve">Інші субвенції з місцевого бюджету   </t>
    </r>
    <r>
      <rPr>
        <sz val="12"/>
        <rFont val="Times New Roman"/>
        <family val="1"/>
        <charset val="204"/>
      </rPr>
      <t>в тому числі:</t>
    </r>
  </si>
  <si>
    <t>Плата за надання інших адміністративних послуг</t>
  </si>
  <si>
    <t>Усього доходів (без урахування міжбюджетних трансфертів)</t>
  </si>
  <si>
    <t>Разом доходів:</t>
  </si>
  <si>
    <t>Х</t>
  </si>
  <si>
    <t>Усього</t>
  </si>
  <si>
    <t>у тому числі бюджет розвитку</t>
  </si>
  <si>
    <t>(грн.)</t>
  </si>
  <si>
    <t>Додаток 1</t>
  </si>
  <si>
    <t xml:space="preserve">до рішення міської ради </t>
  </si>
  <si>
    <t>Податок на прибуток підприємств</t>
  </si>
  <si>
    <t xml:space="preserve">Податок на прибуток підприємств та фінансових установ комунальної власності </t>
  </si>
  <si>
    <t>Внутрішні податки на товари та послуги</t>
  </si>
  <si>
    <t xml:space="preserve">Акцизний податок з вироблених в Україні підакцизних товарів (продукції) </t>
  </si>
  <si>
    <t>Пальне</t>
  </si>
  <si>
    <t xml:space="preserve">Акцизний податок з ввезених на митну територію України підакцизних товарів (продукції) </t>
  </si>
  <si>
    <t xml:space="preserve">Акцизний податок з реалізації суб'єктами господарювання роздрібної торгівлі підакцизних товарів </t>
  </si>
  <si>
    <t>Туристичний збір</t>
  </si>
  <si>
    <t xml:space="preserve">Податок на нерухоме майно, відмінне від земельної ділянки, сплачений юридичними особами, які є власниками об'єктів житлової нерухомості </t>
  </si>
  <si>
    <t xml:space="preserve">Податок на нерухоме майно, відмінне від земельної ділянки, сплачений фізичними особами, які є власниками об'єктів житлової нерухомості </t>
  </si>
  <si>
    <t xml:space="preserve">Податок на нерухоме майно, відмінне від земельної ділянки, сплачений фізичними особами, які є власниками об'єктів нежитлової нерухомості </t>
  </si>
  <si>
    <t xml:space="preserve">Податок на нерухоме майно, відмінне від земельної ділянки, сплачений юридичними особами, які є власниками об'єктів нежитлової нерухомості </t>
  </si>
  <si>
    <t xml:space="preserve">Земельний податок з юридичних осіб </t>
  </si>
  <si>
    <t xml:space="preserve">Орендна плата з юридичних осіб </t>
  </si>
  <si>
    <t xml:space="preserve">Земельний податок з фізичних осіб </t>
  </si>
  <si>
    <t xml:space="preserve">Орендна плата з фізичних осіб </t>
  </si>
  <si>
    <t>Транспортний податок з юридичних осіб </t>
  </si>
  <si>
    <t xml:space="preserve">Туристичний збір, сплачений фізичними особами </t>
  </si>
  <si>
    <t>Єдиний податок</t>
  </si>
  <si>
    <t xml:space="preserve">Єдиний податок з юридичних осіб </t>
  </si>
  <si>
    <t xml:space="preserve">Єдиний податок з фізичних осіб </t>
  </si>
  <si>
    <t>Неподаткові надходження  </t>
  </si>
  <si>
    <t>субвенція з обласного бюджету місцевим бюджетам на пільгове медичне обслуговування громадян, які постраждали внаслідок Чорнобильської катастрофи</t>
  </si>
  <si>
    <t>субвенція з обласного бюджету місцевим бюджетам на відшкодування витрат на поховання учасників бойових дій та осіб з інвалідністю внаслідок війни</t>
  </si>
  <si>
    <t>Державне мито</t>
  </si>
  <si>
    <t xml:space="preserve">Державне мито, що сплачується за місцем розгляду та оформлення документів, у тому числі за оформлення документів на спадщину і дарування  </t>
  </si>
  <si>
    <t xml:space="preserve">Державне мито, пов'язане з видачею та оформленням закордонних паспортів (посвідок) та паспортів громадян України  </t>
  </si>
  <si>
    <t>Інші податки та збори </t>
  </si>
  <si>
    <t>Екологічний податок </t>
  </si>
  <si>
    <t>Екологічний податок, який справляється за викиди в атмосферне повітря забруднюючих речовин стаціонарними джерелами забруднення (за винятком викидів в атмосферне повітря двоокису вуглецю)</t>
  </si>
  <si>
    <t xml:space="preserve">Надходження від скидів забруднюючих речовин безпосередньо у водні об'єкти </t>
  </si>
  <si>
    <t xml:space="preserve">Надходження від розміщення відходів у спеціально відведених для цього місцях чи на об'єктах, крім розміщення окремих видів відходів як вторинної сировини </t>
  </si>
  <si>
    <t xml:space="preserve">Податок на майно </t>
  </si>
  <si>
    <t xml:space="preserve">                                                                                                     (код бюджету)</t>
  </si>
  <si>
    <t>Місцеві податки та збори, що сплачуються  (перераховуються) згідно з Податковим кодексом України</t>
  </si>
  <si>
    <t>Плата за оренду майна бюджетних установ, що здійснюється відповідно до Закону України "Про оренду державного та комунального майна"</t>
  </si>
  <si>
    <t>Начальник фінансового управління міської ради                                                                              Тетяна ЛИТВИНЕНКО</t>
  </si>
  <si>
    <t>Рентна плата та плата за використання інших природних ресурсів </t>
  </si>
  <si>
    <t>Рентна плата за користування надрами загальнодержавного значення</t>
  </si>
  <si>
    <t>Рентна плата за користування надрами для видобування інших корисних копалин загальнодержавного значення</t>
  </si>
  <si>
    <t xml:space="preserve">субвенція з обласного бюджету місцевим бюджетам  для надання одноразової матеріальної допомоги громадянам, які постраждали внаслідок Чорнобильської катастрофи (категорії І), та дітям з інвалідністю, інвалідність яких пов’язана  з  Чорнобильською катастрофою       </t>
  </si>
  <si>
    <t xml:space="preserve">субвенція з обласного бюджету місцевим бюджетам  для надання  матеріальної допомоги сім’ям загиблих та померлих учасників бойових дій на території інших країн, особам з інвалідністю внаслідок війни на території інших країн   </t>
  </si>
  <si>
    <t>субвенція з бюджету Сухоєланецької сільської територіальної громади на здійснення видатків у сфері охорони здоров'я, зокрема на відшкодування аптечним закладам вартості лікарських засобів пільговій категорії населення, що виписуються комунальним некомерційним підприємством "Новоодеська багатопрофільна лікарня"</t>
  </si>
  <si>
    <t xml:space="preserve">субвенції з бюджету Костянтинівської сільської територіальної громади на здійснення видатків у сфері охорони здоров'я, зокрема на відшкодування аптечним закладам вартості лікарських засобів пільговій категорії населення згідно рецептів лікарів, що виписуються комунальним некомерційним підприємством "Новоодеський центр первинної медико - санітарної допомоги" </t>
  </si>
  <si>
    <t>субвенція з бюджету Сухоєланецької сільської територіальної громади на оплату комунальних послуг та енергоносіїв комунального некомерційного підприємства "Новоодеський центр первинної медико - санітарної допомоги"</t>
  </si>
  <si>
    <t>субвенція з бюджету Сухоєланецької сільської територіальної громади на здійснення видатків у сфері охорони здоров'я, зокрема на відшкодування аптечним закладам вартості лікарських засобів згідно рецептів лікарів, що виписуються комунальним некомерційним підприємством "Новоодеський  центр первинної медико - санітарної допомоги"</t>
  </si>
  <si>
    <t xml:space="preserve">субвенція з бюджету Сухоєланецької сільської територіальної громади на здійснення видатків у сфері охорони здоров'я, зокрема фінансування послуг, що надаються комунальним некомерційним підприємством "Новоодеський центр первинної медико - санітарної допомоги" на забезпечення осіб з інвалідністю технічними засобами та виробами медичного призначення  </t>
  </si>
  <si>
    <t>Надходження бюджетних установ від реалізації в установленому порядку майна (крім нерухомого майна) </t>
  </si>
  <si>
    <t>Інші джерела власних надходжень бюджетних установ  </t>
  </si>
  <si>
    <t>Надходження, що отримують бюджетні установи від підприємств, організацій, фізичних осіб та від інших бюджетних установ для виконання цільових заходів, у тому числі заходів з відчуження для суспільних потреб земельних ділянок та розміщених на них інших об'єктів нерухомого майна, що перебувають у приватній власності фізичних або юридичних осіб</t>
  </si>
  <si>
    <t>Акцизний податок з реалізації суб`єктами господарювання роздрібної торгівлі підакцизних товарів (крім тих, що оподатковуються згідно з підпунктом 213.1.14 пункту 213.1 статті 213 Податкового кодексу України)</t>
  </si>
  <si>
    <t>субвенція з бюджету Костянтинівської сільської територіальної громади на оплату комунальних послуг та енергоносіїв комунального некомерційного підприємства "Новоодеська багатопрофільна лікарня"</t>
  </si>
  <si>
    <t xml:space="preserve">субвенції з бюджету Сухоєланецької сільської територіальної громади на здійснення видатків у сфері охорони здоров'я, зокрема на фінансування заходів з проведення медичних оглядів призовників на строкову військову службу, службу у військовому резерві та військовозобов'язаних, які здійснюються комунальним некомерційним підприємством "Новоодеська багатопрофільна лікарня"  </t>
  </si>
  <si>
    <t xml:space="preserve">субвенція з бюджету Костянтинівської сільської територіальної громади на фінансування послуг, які надаються комунальною установою "Трудовий архів" Новоодеської міської ради </t>
  </si>
  <si>
    <t xml:space="preserve">субвенція з бюджету Сухоєланецької сільської територіальної громади на фінансування послуг, які надаються комунальною установою "Трудовий архів" Новоодеської міської ради </t>
  </si>
  <si>
    <t>Податок на доходи фізичних осіб у вигляді мінімального податкового зобов'язання, що підлягає сплаті фізичними особами</t>
  </si>
  <si>
    <t>Орендна плата за водні об`єкти (їх частини), що надаються в користування на умовах оренди Радою міністрів Автономної Республіки Крим, обласними, районними, Київською та Севастопольською міськими державними адміністраціями, місцевими радами</t>
  </si>
  <si>
    <t>Доходи бюджету Новоодеської міської територіальної громади  на 2024 рік</t>
  </si>
  <si>
    <t>Субвенції з державного бюджету місцевим бюджетам</t>
  </si>
  <si>
    <t>Освітня субвенція з державного бюджету місцевим бюджетам </t>
  </si>
  <si>
    <t>субвенція з бюджету Костянтинівської сільської територіальної громади на оплату комунальних послуг та енергоносіїв закладів охорони здоров', які знаходяться на території Костянтинівської сільської територіальної громади і підпорядковуються комунальному некомерційному підприємству "Новоодеський центр первинної медико - санітарної допомоги"</t>
  </si>
  <si>
    <t xml:space="preserve">субвенції з бюджету Костянтинівської сільської територіальної громади на здійснення видатків у сфері охорони здоров'я, зокрема на забезпечення  спеціалізованого медичного харчування пільговій категорії населення згідно рецептів, що виписуються комунальним некомерційним підприємством "Новоодеський  центр первинної медико - санітарної допомоги" </t>
  </si>
  <si>
    <t>субвенція з бюджету Костянтинівської сільської територіальної громади на здійснення видатків у сфері охорони здоров'я, зокрема на відшкодування аптечними закладами вартості лікарських засобів пільговій категорії населення згідно рецептів, що виписуються комунальним некомерційним підприємством "Новоодеська багатопрофільна лікарня"</t>
  </si>
  <si>
    <t xml:space="preserve">субвенції з бюджету Костянтинівської сільської територіальної громади на здійснення видатків у сфері охорони здоров'я, зокрема на фінансування заходів з проведення медичних оглядів громадян, які підлягають приписці до призовної дільниці, призовників на строкову військову службу та військову службу за контрактом, які здійснюються комунальним некомерційним підприємством "Новоодеська багатопрофільна лікарня"  </t>
  </si>
  <si>
    <t>субвенції з бюджету Костянтинівської сільської територіальної громади на здійснення видатків у сфері охорони здоров'я, зокрема фінансування послуг, що надаються комунальним некомерційним підприємством "Новоодеський  центр первинної медико - санітарної допомоги" на забезпечення технічними засобами та виробами медичного призначення</t>
  </si>
  <si>
    <t xml:space="preserve">субвенції з бюджету Костянтинівської сільської територіальної громади на здійснення видатків у сфері охорони здоров'я, зокрема на оплату праці з нарахуваннями медичним працівникам Пунктів здоров'я с. Костянтинівка, с. Новоінгулка комунального некомерційного підприємства "Новоодеський  центр первинної медико - санітарної допомоги" </t>
  </si>
  <si>
    <t>субвенція з бюджету Сухоєланецької сільської територіальної громади на оплату комунальних послуг та енергоносіїв комунального некомерційного підприємства "Новоодеська багатопрофільна лікарня"</t>
  </si>
  <si>
    <t xml:space="preserve">субвенції з бюджету Сухоєланецької сільської територіальної громади на здійснення видатків у сфері охорони здоров'я, зокрема на оплату праці з нарахуваннями медичним працівникам Пунктів здоров'я сіл Антонівка, Новошмідтівка та Ульянівка комунального некомерційного підприємства "Новоодеський  центр первинної медико - санітарної допомоги" </t>
  </si>
  <si>
    <t>Субвенція з місцевого бюджету на здійснення переданих видатків у сфері освіти за рахунок коштів освітньої субвенції</t>
  </si>
  <si>
    <t>Дотації з місцевих бюджетів іншим місцевим бюджетам</t>
  </si>
  <si>
    <t>Дотація з місцевого бюджету на здійснення переданих з державного бюджету видатків з утримання закладів освіти та охорони здоров'я за рахунок відповідної додаткової дотації з державного бюджету</t>
  </si>
  <si>
    <t xml:space="preserve">субвенція з обласного бюджету місцевим бюджетам для надання щомісячної матеріальної допомоги учасникам бойових дій у роки Другої світової війни         </t>
  </si>
  <si>
    <t>субвенція з обласного бюджету місцевим бюджетам для  надання  матеріальної допомоги сім'ям загиблих та померлих осіб, які брали участь у здійсненні заходів із забезпечення національної безпеки і оборони, відсічі і стримування збройної агресії Російської Федерації у Донецькій та Луганській областях, сім'ям осіб, які загинули або померли внаслідок поранень, каліцтва, контузії чи інших ушкоджень здоров'я, одержаних під час участі у Революції Гідності, та сім’ям працівників структурних підрозділів Миколаївської обласної військової адміністрації, Миколаївської обласної ради, Комунального підприємства «Миколаївська обласна варта», які загинули 29 березня 2022 року внаслідок ракетного обстрілу адміністративної будівлі Миколаївської обласної ради за адресою: м. Миколаїв, вул. Адміральська, 22</t>
  </si>
  <si>
    <t>субвенція з обласного бюджету місцевим бюджетам для надання щомісячної матеріальної допомоги дітям військовослужбовців Збройних Сил України та інших військових формувань, у тому числі добровольчих, які  загинули, пропали безвісти або померли внаслідок поранення, контузії чи каліцтва, одержаних при виконанні службових обов’язків на тимчасово окупованій території АР Крим, м. Севастополя, під час  здійснення заходів із забезпечення національної безпеки і оборони, відсічі і стримування збройної агресії Російської Федерації у Донецькій та Луганській областях, та дітям працівників структурних підрозділів Миколаївської обласної військової адміністрації, Миколаївської обласної ради, Комунального підприємства «Миколаївська обласна варта», які загинули  29 березня 2022 року внаслідок ракетного обстрілу адміністративної будівлі Миколаївської обласної ради за адресою:  м. Миколаїв, вул. Адміральська, 22</t>
  </si>
  <si>
    <t>субвенція з обласного бюджету  місцевим бюджетам на окремі заходи щодо соціального захисту осіб з інвалідністю  (грошова компенсація на бензин, ремонт і технічне обслуговування автомобілів та на транспортне обслуговування, встановлення телефонів особам з інвалідністю І та ІІ групи)</t>
  </si>
  <si>
    <t>Доходи від операцій з капіталом</t>
  </si>
  <si>
    <t>Кошти від продажу землі і нематеріальних активів</t>
  </si>
  <si>
    <t>Кошти від продажу земельних ділянок несільськогосподарського призначення, що перебувають у державній або комунальній власності, та земельних ділянок, які знаходяться на території Автономної Республіки Крим</t>
  </si>
  <si>
    <t>Кошти від продажу землі</t>
  </si>
  <si>
    <t>Рентна плата за спеціальне використання лісових ресурсів</t>
  </si>
  <si>
    <t>Рентна плата за спеціальне використання лісових ресурсів (крім рентної плати за спеціальне використання лісових ресурсів в частині деревини, заготовленої в порядку рубок головного користування)</t>
  </si>
  <si>
    <t>Акцизний податок з реалізації виробниками та/або імпортерами, у тому числі в роздрібній торгівлі тютюнових виробів, тютюну та промислових замінників тютюну,рідин, що використовуються в електронних сигаретах, що оподатковується згідно з підпунктом 213.1.14 пункту 213.1 статті 213 Податкового кодексу України</t>
  </si>
  <si>
    <t xml:space="preserve">Єдиний податок з сільськогосподарських товаровиробників, у яких частка сільськогосподарського товаровиробництва за попередній податковий (звітний) рік дорівнює або перевищує 75 відсотків </t>
  </si>
  <si>
    <t>від  24  квітня  2024 року №</t>
  </si>
</sst>
</file>

<file path=xl/styles.xml><?xml version="1.0" encoding="utf-8"?>
<styleSheet xmlns="http://schemas.openxmlformats.org/spreadsheetml/2006/main">
  <numFmts count="3">
    <numFmt numFmtId="164" formatCode="0.000"/>
    <numFmt numFmtId="165" formatCode="0.00000"/>
    <numFmt numFmtId="166" formatCode="#0.00"/>
  </numFmts>
  <fonts count="11">
    <font>
      <sz val="10"/>
      <name val="Arial Cyr"/>
      <charset val="204"/>
    </font>
    <font>
      <sz val="11"/>
      <color theme="1"/>
      <name val="Calibri"/>
      <family val="2"/>
      <charset val="204"/>
      <scheme val="minor"/>
    </font>
    <font>
      <sz val="10"/>
      <name val="Times New Roman"/>
      <family val="1"/>
      <charset val="204"/>
    </font>
    <font>
      <sz val="12"/>
      <name val="Times New Roman"/>
      <family val="1"/>
      <charset val="204"/>
    </font>
    <font>
      <sz val="9"/>
      <name val="Times New Roman"/>
      <family val="1"/>
      <charset val="204"/>
    </font>
    <font>
      <b/>
      <sz val="12"/>
      <name val="Times New Roman"/>
      <family val="1"/>
      <charset val="204"/>
    </font>
    <font>
      <b/>
      <sz val="9"/>
      <name val="Times New Roman"/>
      <family val="1"/>
      <charset val="204"/>
    </font>
    <font>
      <sz val="11"/>
      <name val="Times New Roman"/>
      <family val="1"/>
      <charset val="204"/>
    </font>
    <font>
      <b/>
      <sz val="14"/>
      <name val="Times New Roman"/>
      <family val="1"/>
      <charset val="204"/>
    </font>
    <font>
      <b/>
      <u/>
      <sz val="12"/>
      <name val="Times New Roman"/>
      <family val="1"/>
      <charset val="204"/>
    </font>
    <font>
      <b/>
      <sz val="12"/>
      <color theme="1"/>
      <name val="Times New Roman"/>
      <family val="1"/>
      <charset val="204"/>
    </font>
  </fonts>
  <fills count="3">
    <fill>
      <patternFill patternType="none"/>
    </fill>
    <fill>
      <patternFill patternType="gray125"/>
    </fill>
    <fill>
      <patternFill patternType="solid">
        <fgColor indexed="9"/>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1" fillId="0" borderId="0"/>
  </cellStyleXfs>
  <cellXfs count="52">
    <xf numFmtId="0" fontId="0" fillId="0" borderId="0" xfId="0"/>
    <xf numFmtId="0" fontId="4" fillId="0" borderId="0" xfId="0" applyFont="1"/>
    <xf numFmtId="0" fontId="2" fillId="0" borderId="0" xfId="0" applyFont="1"/>
    <xf numFmtId="0" fontId="4" fillId="0" borderId="0" xfId="0" applyFont="1" applyAlignment="1"/>
    <xf numFmtId="0" fontId="5" fillId="0" borderId="0" xfId="0" applyFont="1" applyAlignment="1"/>
    <xf numFmtId="0" fontId="3" fillId="0" borderId="0" xfId="0" applyFont="1"/>
    <xf numFmtId="0" fontId="4" fillId="0" borderId="0" xfId="0" applyFont="1" applyBorder="1"/>
    <xf numFmtId="0" fontId="6" fillId="0" borderId="0" xfId="0" applyFont="1" applyBorder="1"/>
    <xf numFmtId="164" fontId="6" fillId="0" borderId="0" xfId="0" applyNumberFormat="1" applyFont="1" applyBorder="1"/>
    <xf numFmtId="165" fontId="6" fillId="0" borderId="0" xfId="0" applyNumberFormat="1" applyFont="1" applyBorder="1"/>
    <xf numFmtId="0" fontId="5" fillId="0" borderId="1" xfId="0" applyFont="1" applyFill="1" applyBorder="1"/>
    <xf numFmtId="0" fontId="3" fillId="0" borderId="1" xfId="0" applyFont="1" applyBorder="1"/>
    <xf numFmtId="0" fontId="3" fillId="0" borderId="1" xfId="0" applyFont="1" applyFill="1" applyBorder="1"/>
    <xf numFmtId="0" fontId="5" fillId="0" borderId="1" xfId="0" applyFont="1" applyFill="1" applyBorder="1" applyAlignment="1">
      <alignment horizontal="left"/>
    </xf>
    <xf numFmtId="0" fontId="3" fillId="0" borderId="1" xfId="0" applyFont="1" applyBorder="1" applyAlignment="1">
      <alignment wrapText="1"/>
    </xf>
    <xf numFmtId="0" fontId="5" fillId="0" borderId="1" xfId="0" applyFont="1" applyBorder="1"/>
    <xf numFmtId="0" fontId="5" fillId="0" borderId="1" xfId="0" applyFont="1" applyBorder="1" applyAlignment="1">
      <alignment wrapText="1"/>
    </xf>
    <xf numFmtId="0" fontId="2" fillId="0" borderId="0" xfId="0" applyFont="1" applyAlignment="1"/>
    <xf numFmtId="0" fontId="7" fillId="0" borderId="0" xfId="0" applyFont="1"/>
    <xf numFmtId="0" fontId="4" fillId="0" borderId="1" xfId="0" applyFont="1" applyBorder="1" applyAlignment="1">
      <alignment horizontal="center"/>
    </xf>
    <xf numFmtId="2" fontId="4" fillId="0" borderId="0" xfId="0" applyNumberFormat="1" applyFont="1"/>
    <xf numFmtId="0" fontId="5" fillId="0" borderId="1" xfId="0" applyFont="1" applyBorder="1" applyAlignment="1">
      <alignment horizontal="center"/>
    </xf>
    <xf numFmtId="0" fontId="3" fillId="0" borderId="1" xfId="0" applyFont="1" applyFill="1" applyBorder="1" applyAlignment="1">
      <alignment horizontal="justify" vertical="top" wrapText="1"/>
    </xf>
    <xf numFmtId="0" fontId="5" fillId="0" borderId="1" xfId="0" applyFont="1" applyFill="1" applyBorder="1" applyAlignment="1">
      <alignment horizontal="justify" vertical="top" wrapText="1"/>
    </xf>
    <xf numFmtId="0" fontId="5" fillId="0" borderId="1" xfId="0" applyFont="1" applyBorder="1" applyAlignment="1">
      <alignment horizontal="left"/>
    </xf>
    <xf numFmtId="0" fontId="3" fillId="2" borderId="1" xfId="0" applyFont="1" applyFill="1" applyBorder="1"/>
    <xf numFmtId="0" fontId="3" fillId="2" borderId="1" xfId="0" applyFont="1" applyFill="1" applyBorder="1" applyAlignment="1">
      <alignment wrapText="1"/>
    </xf>
    <xf numFmtId="0" fontId="3" fillId="0" borderId="1" xfId="0" applyFont="1" applyBorder="1" applyAlignment="1">
      <alignment horizontal="center"/>
    </xf>
    <xf numFmtId="2" fontId="5" fillId="0" borderId="1" xfId="0" applyNumberFormat="1" applyFont="1" applyBorder="1" applyAlignment="1">
      <alignment horizontal="center"/>
    </xf>
    <xf numFmtId="2" fontId="3" fillId="0" borderId="1" xfId="0" applyNumberFormat="1" applyFont="1" applyBorder="1" applyAlignment="1">
      <alignment horizontal="center"/>
    </xf>
    <xf numFmtId="2" fontId="3" fillId="0" borderId="0" xfId="0" applyNumberFormat="1" applyFont="1" applyAlignment="1">
      <alignment horizontal="center"/>
    </xf>
    <xf numFmtId="0" fontId="3" fillId="0" borderId="1" xfId="0" applyFont="1" applyBorder="1" applyAlignment="1">
      <alignment horizontal="center"/>
    </xf>
    <xf numFmtId="0" fontId="3" fillId="0" borderId="1" xfId="0" applyFont="1" applyBorder="1" applyAlignment="1">
      <alignment horizontal="center"/>
    </xf>
    <xf numFmtId="0" fontId="5" fillId="0" borderId="1" xfId="0" applyFont="1" applyBorder="1" applyAlignment="1">
      <alignment horizontal="center"/>
    </xf>
    <xf numFmtId="0" fontId="10" fillId="0" borderId="1" xfId="1" applyFont="1" applyBorder="1" applyAlignment="1">
      <alignment wrapText="1"/>
    </xf>
    <xf numFmtId="0" fontId="3" fillId="0" borderId="2" xfId="0" applyFont="1" applyFill="1" applyBorder="1"/>
    <xf numFmtId="0" fontId="3" fillId="0" borderId="1" xfId="0" applyFont="1" applyBorder="1" applyAlignment="1">
      <alignment horizontal="center"/>
    </xf>
    <xf numFmtId="0" fontId="5" fillId="0" borderId="1" xfId="0" applyFont="1" applyBorder="1" applyAlignment="1">
      <alignment horizontal="center"/>
    </xf>
    <xf numFmtId="166" fontId="3" fillId="0" borderId="1" xfId="0" applyNumberFormat="1" applyFont="1" applyFill="1" applyBorder="1" applyAlignment="1">
      <alignment horizontal="center"/>
    </xf>
    <xf numFmtId="0" fontId="3" fillId="0" borderId="1" xfId="0" applyFont="1" applyBorder="1" applyAlignment="1">
      <alignment horizontal="center"/>
    </xf>
    <xf numFmtId="0" fontId="5" fillId="0" borderId="1" xfId="0" applyFont="1" applyBorder="1" applyAlignment="1">
      <alignment horizontal="center"/>
    </xf>
    <xf numFmtId="0" fontId="4" fillId="0" borderId="0" xfId="0" applyFont="1" applyAlignment="1">
      <alignment horizontal="center"/>
    </xf>
    <xf numFmtId="0" fontId="3" fillId="0" borderId="0" xfId="0" applyFont="1" applyAlignment="1">
      <alignment horizontal="center"/>
    </xf>
    <xf numFmtId="0" fontId="6" fillId="0" borderId="1" xfId="0" applyFont="1" applyBorder="1" applyAlignment="1">
      <alignment horizontal="center"/>
    </xf>
    <xf numFmtId="0" fontId="5" fillId="0" borderId="1" xfId="0" applyFont="1" applyBorder="1" applyAlignment="1">
      <alignment horizontal="center" wrapText="1"/>
    </xf>
    <xf numFmtId="0" fontId="8" fillId="0" borderId="0" xfId="0" applyFont="1" applyAlignment="1">
      <alignment horizontal="center"/>
    </xf>
    <xf numFmtId="0" fontId="5" fillId="0" borderId="0" xfId="0" applyFont="1" applyAlignment="1">
      <alignment horizontal="center"/>
    </xf>
    <xf numFmtId="0" fontId="3" fillId="0" borderId="1" xfId="0" applyFont="1" applyBorder="1" applyAlignment="1">
      <alignment horizontal="center"/>
    </xf>
    <xf numFmtId="0" fontId="5" fillId="0" borderId="1" xfId="0" applyFont="1" applyBorder="1" applyAlignment="1">
      <alignment horizontal="center"/>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9" fillId="0" borderId="0" xfId="0" applyFont="1" applyAlignment="1">
      <alignment horizontal="center"/>
    </xf>
  </cellXfs>
  <cellStyles count="2">
    <cellStyle name="Обычный" xfId="0" builtinId="0"/>
    <cellStyle name="Обычный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H122"/>
  <sheetViews>
    <sheetView tabSelected="1" view="pageBreakPreview" zoomScale="90" workbookViewId="0">
      <selection activeCell="F6" sqref="F6"/>
    </sheetView>
  </sheetViews>
  <sheetFormatPr defaultRowHeight="12"/>
  <cols>
    <col min="1" max="1" width="11.5703125" style="1" customWidth="1"/>
    <col min="2" max="2" width="71.28515625" style="1" customWidth="1"/>
    <col min="3" max="3" width="14.85546875" style="1" customWidth="1"/>
    <col min="4" max="4" width="14.42578125" style="1" customWidth="1"/>
    <col min="5" max="5" width="11.85546875" style="1" bestFit="1" customWidth="1"/>
    <col min="6" max="6" width="12" style="1" customWidth="1"/>
    <col min="7" max="8" width="11.140625" style="1" bestFit="1" customWidth="1"/>
    <col min="9" max="16384" width="9.140625" style="1"/>
  </cols>
  <sheetData>
    <row r="1" spans="1:8" ht="15" customHeight="1">
      <c r="D1" s="2" t="s">
        <v>31</v>
      </c>
    </row>
    <row r="2" spans="1:8" hidden="1"/>
    <row r="3" spans="1:8" ht="12.75">
      <c r="B3" s="17"/>
      <c r="C3" s="17"/>
      <c r="D3" s="17" t="s">
        <v>32</v>
      </c>
      <c r="E3" s="17"/>
    </row>
    <row r="4" spans="1:8" ht="12.75">
      <c r="B4" s="17"/>
      <c r="C4" s="17"/>
      <c r="D4" s="17" t="s">
        <v>116</v>
      </c>
      <c r="E4" s="17"/>
    </row>
    <row r="5" spans="1:8" ht="15">
      <c r="C5" s="2"/>
      <c r="D5" s="18"/>
    </row>
    <row r="6" spans="1:8" ht="12.75">
      <c r="D6" s="2"/>
    </row>
    <row r="7" spans="1:8" ht="18.75">
      <c r="B7" s="45" t="s">
        <v>90</v>
      </c>
      <c r="C7" s="45"/>
      <c r="D7" s="45"/>
      <c r="E7" s="45"/>
      <c r="F7" s="3"/>
      <c r="G7" s="3"/>
      <c r="H7" s="3"/>
    </row>
    <row r="8" spans="1:8" ht="13.5" customHeight="1">
      <c r="B8" s="46" t="s">
        <v>20</v>
      </c>
      <c r="C8" s="46"/>
      <c r="D8" s="46"/>
      <c r="E8" s="4"/>
      <c r="F8" s="3"/>
      <c r="G8" s="3"/>
      <c r="H8" s="3"/>
    </row>
    <row r="9" spans="1:8" ht="15.75" hidden="1">
      <c r="B9" s="5"/>
      <c r="C9" s="5"/>
      <c r="D9" s="5"/>
      <c r="E9" s="5"/>
    </row>
    <row r="10" spans="1:8" ht="15.75">
      <c r="A10" s="51">
        <v>1455000000</v>
      </c>
      <c r="B10" s="51"/>
      <c r="C10" s="51"/>
      <c r="D10" s="51"/>
      <c r="E10" s="51"/>
    </row>
    <row r="11" spans="1:8">
      <c r="B11" s="3" t="s">
        <v>66</v>
      </c>
      <c r="C11" s="3"/>
      <c r="D11" s="3"/>
      <c r="E11" s="3"/>
      <c r="F11" s="1" t="s">
        <v>30</v>
      </c>
    </row>
    <row r="12" spans="1:8" ht="15.75" customHeight="1">
      <c r="A12" s="43" t="s">
        <v>0</v>
      </c>
      <c r="B12" s="44" t="s">
        <v>12</v>
      </c>
      <c r="C12" s="44" t="s">
        <v>28</v>
      </c>
      <c r="D12" s="44" t="s">
        <v>4</v>
      </c>
      <c r="E12" s="48" t="s">
        <v>1</v>
      </c>
      <c r="F12" s="48"/>
    </row>
    <row r="13" spans="1:8" ht="15.75" customHeight="1">
      <c r="A13" s="43"/>
      <c r="B13" s="47"/>
      <c r="C13" s="44"/>
      <c r="D13" s="44"/>
      <c r="E13" s="49" t="s">
        <v>28</v>
      </c>
      <c r="F13" s="50" t="s">
        <v>29</v>
      </c>
    </row>
    <row r="14" spans="1:8" ht="24" customHeight="1">
      <c r="A14" s="43"/>
      <c r="B14" s="47"/>
      <c r="C14" s="44"/>
      <c r="D14" s="44"/>
      <c r="E14" s="49"/>
      <c r="F14" s="50"/>
    </row>
    <row r="15" spans="1:8">
      <c r="A15" s="19">
        <v>1</v>
      </c>
      <c r="B15" s="19">
        <v>2</v>
      </c>
      <c r="C15" s="19">
        <v>3</v>
      </c>
      <c r="D15" s="19">
        <v>4</v>
      </c>
      <c r="E15" s="19">
        <v>5</v>
      </c>
      <c r="F15" s="19">
        <v>6</v>
      </c>
    </row>
    <row r="16" spans="1:8" ht="15.75">
      <c r="A16" s="15">
        <v>10000000</v>
      </c>
      <c r="B16" s="24" t="s">
        <v>2</v>
      </c>
      <c r="C16" s="28">
        <f>C17+C30+C38+C55+C25</f>
        <v>101228124</v>
      </c>
      <c r="D16" s="28">
        <f>D17+D30+D38+D55+D25</f>
        <v>101178106</v>
      </c>
      <c r="E16" s="28">
        <f>E17+E30+E38+E55+E25</f>
        <v>50018</v>
      </c>
      <c r="F16" s="28">
        <f>F17+F30+F38+F55+F25</f>
        <v>0</v>
      </c>
    </row>
    <row r="17" spans="1:7" ht="31.5">
      <c r="A17" s="15">
        <v>11000000</v>
      </c>
      <c r="B17" s="16" t="s">
        <v>5</v>
      </c>
      <c r="C17" s="28">
        <f t="shared" ref="C17:C22" si="0">D17+E17</f>
        <v>61617626</v>
      </c>
      <c r="D17" s="28">
        <f>D18+D23</f>
        <v>61617626</v>
      </c>
      <c r="E17" s="28">
        <f>E18+E23</f>
        <v>0</v>
      </c>
      <c r="F17" s="28">
        <f>F18+F23</f>
        <v>0</v>
      </c>
    </row>
    <row r="18" spans="1:7" ht="15.75">
      <c r="A18" s="15">
        <v>11010000</v>
      </c>
      <c r="B18" s="10" t="s">
        <v>10</v>
      </c>
      <c r="C18" s="28">
        <f t="shared" si="0"/>
        <v>61616126</v>
      </c>
      <c r="D18" s="28">
        <f>D19+D21+D22+D20</f>
        <v>61616126</v>
      </c>
      <c r="E18" s="28">
        <f>E19+E21+E22+E20</f>
        <v>0</v>
      </c>
      <c r="F18" s="28">
        <f>F19+F21+F22+F20</f>
        <v>0</v>
      </c>
      <c r="G18" s="20"/>
    </row>
    <row r="19" spans="1:7" ht="31.5">
      <c r="A19" s="11">
        <v>11010100</v>
      </c>
      <c r="B19" s="14" t="s">
        <v>6</v>
      </c>
      <c r="C19" s="29">
        <f t="shared" si="0"/>
        <v>41844770</v>
      </c>
      <c r="D19" s="29">
        <v>41844770</v>
      </c>
      <c r="E19" s="27"/>
      <c r="F19" s="27"/>
    </row>
    <row r="20" spans="1:7" ht="33" customHeight="1">
      <c r="A20" s="11">
        <v>11010400</v>
      </c>
      <c r="B20" s="14" t="s">
        <v>7</v>
      </c>
      <c r="C20" s="29">
        <f t="shared" si="0"/>
        <v>11663920</v>
      </c>
      <c r="D20" s="29">
        <v>11663920</v>
      </c>
      <c r="E20" s="27"/>
      <c r="F20" s="27"/>
    </row>
    <row r="21" spans="1:7" ht="31.5">
      <c r="A21" s="11">
        <v>11010500</v>
      </c>
      <c r="B21" s="14" t="s">
        <v>8</v>
      </c>
      <c r="C21" s="29">
        <f t="shared" si="0"/>
        <v>1172436</v>
      </c>
      <c r="D21" s="29">
        <v>1172436</v>
      </c>
      <c r="E21" s="27"/>
      <c r="F21" s="27"/>
    </row>
    <row r="22" spans="1:7" ht="31.5">
      <c r="A22" s="11">
        <v>11011300</v>
      </c>
      <c r="B22" s="14" t="s">
        <v>88</v>
      </c>
      <c r="C22" s="29">
        <f t="shared" si="0"/>
        <v>6935000</v>
      </c>
      <c r="D22" s="29">
        <v>6935000</v>
      </c>
      <c r="E22" s="27"/>
      <c r="F22" s="27"/>
    </row>
    <row r="23" spans="1:7" ht="15.75">
      <c r="A23" s="15">
        <v>11020000</v>
      </c>
      <c r="B23" s="10" t="s">
        <v>33</v>
      </c>
      <c r="C23" s="28">
        <f>C24</f>
        <v>1500</v>
      </c>
      <c r="D23" s="28">
        <f>D24</f>
        <v>1500</v>
      </c>
      <c r="E23" s="28">
        <f>E24</f>
        <v>0</v>
      </c>
      <c r="F23" s="28">
        <f>F24</f>
        <v>0</v>
      </c>
    </row>
    <row r="24" spans="1:7" ht="31.5">
      <c r="A24" s="11">
        <v>11020200</v>
      </c>
      <c r="B24" s="22" t="s">
        <v>34</v>
      </c>
      <c r="C24" s="29">
        <f>D24</f>
        <v>1500</v>
      </c>
      <c r="D24" s="30">
        <v>1500</v>
      </c>
      <c r="E24" s="27"/>
      <c r="F24" s="27"/>
    </row>
    <row r="25" spans="1:7" ht="17.25" customHeight="1">
      <c r="A25" s="15">
        <v>13000000</v>
      </c>
      <c r="B25" s="23" t="s">
        <v>70</v>
      </c>
      <c r="C25" s="28">
        <f>D25</f>
        <v>8054</v>
      </c>
      <c r="D25" s="28">
        <f>D26+D28</f>
        <v>8054</v>
      </c>
      <c r="E25" s="27"/>
      <c r="F25" s="27"/>
    </row>
    <row r="26" spans="1:7" ht="17.25" customHeight="1">
      <c r="A26" s="15">
        <v>13010000</v>
      </c>
      <c r="B26" s="23" t="s">
        <v>112</v>
      </c>
      <c r="C26" s="28">
        <f>D26+E26</f>
        <v>6360</v>
      </c>
      <c r="D26" s="28">
        <f>D27</f>
        <v>6360</v>
      </c>
      <c r="E26" s="31"/>
      <c r="F26" s="31"/>
    </row>
    <row r="27" spans="1:7" ht="49.5" customHeight="1">
      <c r="A27" s="11">
        <v>13010200</v>
      </c>
      <c r="B27" s="22" t="s">
        <v>113</v>
      </c>
      <c r="C27" s="29">
        <f>D27+E27</f>
        <v>6360</v>
      </c>
      <c r="D27" s="29">
        <v>6360</v>
      </c>
      <c r="E27" s="31"/>
      <c r="F27" s="31"/>
    </row>
    <row r="28" spans="1:7" ht="33.75" customHeight="1">
      <c r="A28" s="15">
        <v>13030000</v>
      </c>
      <c r="B28" s="23" t="s">
        <v>71</v>
      </c>
      <c r="C28" s="28">
        <f>D28</f>
        <v>1694</v>
      </c>
      <c r="D28" s="28">
        <f>D29</f>
        <v>1694</v>
      </c>
      <c r="E28" s="27"/>
      <c r="F28" s="27"/>
    </row>
    <row r="29" spans="1:7" ht="31.5">
      <c r="A29" s="11">
        <v>13030100</v>
      </c>
      <c r="B29" s="22" t="s">
        <v>72</v>
      </c>
      <c r="C29" s="29">
        <f>D29</f>
        <v>1694</v>
      </c>
      <c r="D29" s="29">
        <v>1694</v>
      </c>
      <c r="E29" s="27"/>
      <c r="F29" s="27"/>
    </row>
    <row r="30" spans="1:7" ht="15.75">
      <c r="A30" s="15">
        <v>14000000</v>
      </c>
      <c r="B30" s="10" t="s">
        <v>35</v>
      </c>
      <c r="C30" s="28">
        <f>C31+C33+C35</f>
        <v>9685846</v>
      </c>
      <c r="D30" s="28">
        <f>D31+D33+D35</f>
        <v>9685846</v>
      </c>
      <c r="E30" s="28">
        <f>E31+E33+E35</f>
        <v>0</v>
      </c>
      <c r="F30" s="28">
        <f>F31+F33+F35</f>
        <v>0</v>
      </c>
    </row>
    <row r="31" spans="1:7" ht="17.25" customHeight="1">
      <c r="A31" s="15">
        <v>14020000</v>
      </c>
      <c r="B31" s="23" t="s">
        <v>36</v>
      </c>
      <c r="C31" s="28">
        <f>C32</f>
        <v>1247556</v>
      </c>
      <c r="D31" s="28">
        <f>D32</f>
        <v>1247556</v>
      </c>
      <c r="E31" s="28">
        <f>E32</f>
        <v>0</v>
      </c>
      <c r="F31" s="28">
        <f>F32</f>
        <v>0</v>
      </c>
    </row>
    <row r="32" spans="1:7" ht="15.75">
      <c r="A32" s="11">
        <v>14021900</v>
      </c>
      <c r="B32" s="22" t="s">
        <v>37</v>
      </c>
      <c r="C32" s="29">
        <f>D32+E32</f>
        <v>1247556</v>
      </c>
      <c r="D32" s="30">
        <v>1247556</v>
      </c>
      <c r="E32" s="27"/>
      <c r="F32" s="27"/>
    </row>
    <row r="33" spans="1:8" ht="31.5">
      <c r="A33" s="15">
        <v>14030000</v>
      </c>
      <c r="B33" s="23" t="s">
        <v>38</v>
      </c>
      <c r="C33" s="28">
        <f>C34</f>
        <v>3885000</v>
      </c>
      <c r="D33" s="28">
        <f>D34</f>
        <v>3885000</v>
      </c>
      <c r="E33" s="28">
        <f>E34</f>
        <v>0</v>
      </c>
      <c r="F33" s="28">
        <f>F34</f>
        <v>0</v>
      </c>
    </row>
    <row r="34" spans="1:8" ht="15.75">
      <c r="A34" s="11">
        <v>14031900</v>
      </c>
      <c r="B34" s="22" t="s">
        <v>37</v>
      </c>
      <c r="C34" s="29">
        <f>D34+E34</f>
        <v>3885000</v>
      </c>
      <c r="D34" s="30">
        <v>3885000</v>
      </c>
      <c r="E34" s="27"/>
      <c r="F34" s="27"/>
    </row>
    <row r="35" spans="1:8" ht="31.5">
      <c r="A35" s="15">
        <v>14040000</v>
      </c>
      <c r="B35" s="23" t="s">
        <v>39</v>
      </c>
      <c r="C35" s="28">
        <f>D35+E35</f>
        <v>4553290</v>
      </c>
      <c r="D35" s="28">
        <f>D36+D37</f>
        <v>4553290</v>
      </c>
      <c r="E35" s="27"/>
      <c r="F35" s="27"/>
    </row>
    <row r="36" spans="1:8" ht="75.75" customHeight="1">
      <c r="A36" s="25">
        <v>14040100</v>
      </c>
      <c r="B36" s="26" t="s">
        <v>114</v>
      </c>
      <c r="C36" s="29">
        <f>D36+E36</f>
        <v>2490290</v>
      </c>
      <c r="D36" s="29">
        <v>2490290</v>
      </c>
      <c r="E36" s="27"/>
      <c r="F36" s="27"/>
    </row>
    <row r="37" spans="1:8" ht="63">
      <c r="A37" s="25">
        <v>14040200</v>
      </c>
      <c r="B37" s="26" t="s">
        <v>83</v>
      </c>
      <c r="C37" s="29">
        <f>D37+E37</f>
        <v>2063000</v>
      </c>
      <c r="D37" s="29">
        <v>2063000</v>
      </c>
      <c r="E37" s="27"/>
      <c r="F37" s="27"/>
    </row>
    <row r="38" spans="1:8" ht="31.5">
      <c r="A38" s="15">
        <v>18000000</v>
      </c>
      <c r="B38" s="23" t="s">
        <v>67</v>
      </c>
      <c r="C38" s="28">
        <f>C39+C49+C51</f>
        <v>29866580</v>
      </c>
      <c r="D38" s="28">
        <f>D39+D49+D51</f>
        <v>29866580</v>
      </c>
      <c r="E38" s="28">
        <f>E39+E49+E51</f>
        <v>0</v>
      </c>
      <c r="F38" s="28">
        <f>F39+F49+F51</f>
        <v>0</v>
      </c>
      <c r="G38" s="20"/>
      <c r="H38" s="20"/>
    </row>
    <row r="39" spans="1:8" ht="15.75">
      <c r="A39" s="15">
        <v>18010000</v>
      </c>
      <c r="B39" s="23" t="s">
        <v>65</v>
      </c>
      <c r="C39" s="28">
        <f>D39+E39</f>
        <v>11481196</v>
      </c>
      <c r="D39" s="28">
        <f>D40+D41+D42+D43+D44+D45+D46+D47+D48</f>
        <v>11481196</v>
      </c>
      <c r="E39" s="28"/>
      <c r="F39" s="28"/>
      <c r="G39" s="20"/>
    </row>
    <row r="40" spans="1:8" ht="30" customHeight="1">
      <c r="A40" s="11">
        <v>18010100</v>
      </c>
      <c r="B40" s="22" t="s">
        <v>41</v>
      </c>
      <c r="C40" s="29">
        <f>D40+E40</f>
        <v>42925</v>
      </c>
      <c r="D40" s="29">
        <v>42925</v>
      </c>
      <c r="E40" s="27"/>
      <c r="F40" s="27"/>
    </row>
    <row r="41" spans="1:8" ht="33" customHeight="1">
      <c r="A41" s="11">
        <v>18010200</v>
      </c>
      <c r="B41" s="22" t="s">
        <v>42</v>
      </c>
      <c r="C41" s="29">
        <f t="shared" ref="C41:C48" si="1">D41+E41</f>
        <v>151005</v>
      </c>
      <c r="D41" s="29">
        <v>151005</v>
      </c>
      <c r="E41" s="27"/>
      <c r="F41" s="27"/>
    </row>
    <row r="42" spans="1:8" ht="32.25" customHeight="1">
      <c r="A42" s="11">
        <v>18010300</v>
      </c>
      <c r="B42" s="22" t="s">
        <v>43</v>
      </c>
      <c r="C42" s="29">
        <f t="shared" si="1"/>
        <v>1059001</v>
      </c>
      <c r="D42" s="29">
        <v>1059001</v>
      </c>
      <c r="E42" s="27"/>
      <c r="F42" s="27"/>
    </row>
    <row r="43" spans="1:8" ht="33" customHeight="1">
      <c r="A43" s="11">
        <v>18010400</v>
      </c>
      <c r="B43" s="22" t="s">
        <v>44</v>
      </c>
      <c r="C43" s="29">
        <f t="shared" si="1"/>
        <v>772047</v>
      </c>
      <c r="D43" s="29">
        <v>772047</v>
      </c>
      <c r="E43" s="27"/>
      <c r="F43" s="27"/>
    </row>
    <row r="44" spans="1:8" ht="15.75">
      <c r="A44" s="11">
        <v>18010500</v>
      </c>
      <c r="B44" s="22" t="s">
        <v>45</v>
      </c>
      <c r="C44" s="29">
        <f t="shared" si="1"/>
        <v>564150</v>
      </c>
      <c r="D44" s="29">
        <v>564150</v>
      </c>
      <c r="E44" s="27"/>
      <c r="F44" s="27"/>
    </row>
    <row r="45" spans="1:8" ht="15.75">
      <c r="A45" s="11">
        <v>18010600</v>
      </c>
      <c r="B45" s="22" t="s">
        <v>46</v>
      </c>
      <c r="C45" s="29">
        <f t="shared" si="1"/>
        <v>4277784</v>
      </c>
      <c r="D45" s="29">
        <v>4277784</v>
      </c>
      <c r="E45" s="27"/>
      <c r="F45" s="27"/>
    </row>
    <row r="46" spans="1:8" ht="15.75">
      <c r="A46" s="11">
        <v>18010700</v>
      </c>
      <c r="B46" s="22" t="s">
        <v>47</v>
      </c>
      <c r="C46" s="29">
        <f t="shared" si="1"/>
        <v>3731672</v>
      </c>
      <c r="D46" s="29">
        <v>3731672</v>
      </c>
      <c r="E46" s="27"/>
      <c r="F46" s="27"/>
    </row>
    <row r="47" spans="1:8" ht="15.75">
      <c r="A47" s="11">
        <v>18010900</v>
      </c>
      <c r="B47" s="22" t="s">
        <v>48</v>
      </c>
      <c r="C47" s="29">
        <f t="shared" si="1"/>
        <v>857612</v>
      </c>
      <c r="D47" s="29">
        <v>857612</v>
      </c>
      <c r="E47" s="27"/>
      <c r="F47" s="27"/>
    </row>
    <row r="48" spans="1:8" ht="15.75">
      <c r="A48" s="11">
        <v>18011100</v>
      </c>
      <c r="B48" s="5" t="s">
        <v>49</v>
      </c>
      <c r="C48" s="29">
        <f t="shared" si="1"/>
        <v>25000</v>
      </c>
      <c r="D48" s="29">
        <v>25000</v>
      </c>
      <c r="E48" s="27"/>
      <c r="F48" s="27"/>
    </row>
    <row r="49" spans="1:6" ht="15.75">
      <c r="A49" s="15">
        <v>18030000</v>
      </c>
      <c r="B49" s="23" t="s">
        <v>40</v>
      </c>
      <c r="C49" s="28">
        <f>C50</f>
        <v>7300</v>
      </c>
      <c r="D49" s="28">
        <f>D50</f>
        <v>7300</v>
      </c>
      <c r="E49" s="28">
        <f>E50</f>
        <v>0</v>
      </c>
      <c r="F49" s="28">
        <f>F50</f>
        <v>0</v>
      </c>
    </row>
    <row r="50" spans="1:6" ht="15.75">
      <c r="A50" s="11">
        <v>18030200</v>
      </c>
      <c r="B50" s="22" t="s">
        <v>50</v>
      </c>
      <c r="C50" s="29">
        <f>D50+E50</f>
        <v>7300</v>
      </c>
      <c r="D50" s="29">
        <v>7300</v>
      </c>
      <c r="E50" s="27"/>
      <c r="F50" s="27"/>
    </row>
    <row r="51" spans="1:6" ht="15.75">
      <c r="A51" s="15">
        <v>18050000</v>
      </c>
      <c r="B51" s="23" t="s">
        <v>51</v>
      </c>
      <c r="C51" s="28">
        <f>C52+C53+C54</f>
        <v>18378084</v>
      </c>
      <c r="D51" s="28">
        <f>D52+D53+D54</f>
        <v>18378084</v>
      </c>
      <c r="E51" s="28">
        <f>E52+E53+E54</f>
        <v>0</v>
      </c>
      <c r="F51" s="28">
        <f>F52+F53+F54</f>
        <v>0</v>
      </c>
    </row>
    <row r="52" spans="1:6" ht="15.75">
      <c r="A52" s="11">
        <v>18050300</v>
      </c>
      <c r="B52" s="22" t="s">
        <v>52</v>
      </c>
      <c r="C52" s="29">
        <f>D52+E52</f>
        <v>1342366</v>
      </c>
      <c r="D52" s="29">
        <v>1342366</v>
      </c>
      <c r="E52" s="27"/>
      <c r="F52" s="27"/>
    </row>
    <row r="53" spans="1:6" ht="15.75">
      <c r="A53" s="11">
        <v>18050400</v>
      </c>
      <c r="B53" s="22" t="s">
        <v>53</v>
      </c>
      <c r="C53" s="29">
        <f>D53+E53</f>
        <v>8512105</v>
      </c>
      <c r="D53" s="29">
        <v>8512105</v>
      </c>
      <c r="E53" s="27"/>
      <c r="F53" s="27"/>
    </row>
    <row r="54" spans="1:6" ht="47.25">
      <c r="A54" s="11">
        <v>18050500</v>
      </c>
      <c r="B54" s="22" t="s">
        <v>115</v>
      </c>
      <c r="C54" s="29">
        <f>D54+E54</f>
        <v>8523613</v>
      </c>
      <c r="D54" s="30">
        <v>8523613</v>
      </c>
      <c r="E54" s="27"/>
      <c r="F54" s="27"/>
    </row>
    <row r="55" spans="1:6" ht="15.75">
      <c r="A55" s="15">
        <v>19000000</v>
      </c>
      <c r="B55" s="15" t="s">
        <v>60</v>
      </c>
      <c r="C55" s="28">
        <f>C56</f>
        <v>50018</v>
      </c>
      <c r="D55" s="28">
        <f>D56</f>
        <v>0</v>
      </c>
      <c r="E55" s="28">
        <f>E56</f>
        <v>50018</v>
      </c>
      <c r="F55" s="28">
        <f>F56</f>
        <v>0</v>
      </c>
    </row>
    <row r="56" spans="1:6" ht="15.75">
      <c r="A56" s="15">
        <v>19010000</v>
      </c>
      <c r="B56" s="15" t="s">
        <v>61</v>
      </c>
      <c r="C56" s="28">
        <f>C57+C58+C59</f>
        <v>50018</v>
      </c>
      <c r="D56" s="28">
        <f>D57+D58+D59</f>
        <v>0</v>
      </c>
      <c r="E56" s="28">
        <f>E57+E58+E59</f>
        <v>50018</v>
      </c>
      <c r="F56" s="28">
        <f>F57+F58+F59</f>
        <v>0</v>
      </c>
    </row>
    <row r="57" spans="1:6" ht="49.5" customHeight="1">
      <c r="A57" s="11">
        <v>19010100</v>
      </c>
      <c r="B57" s="14" t="s">
        <v>62</v>
      </c>
      <c r="C57" s="29">
        <f>D57+E57</f>
        <v>17910</v>
      </c>
      <c r="D57" s="29"/>
      <c r="E57" s="38">
        <v>17910</v>
      </c>
      <c r="F57" s="27"/>
    </row>
    <row r="58" spans="1:6" ht="31.5">
      <c r="A58" s="11">
        <v>19010200</v>
      </c>
      <c r="B58" s="14" t="s">
        <v>63</v>
      </c>
      <c r="C58" s="29">
        <f>D58+E58</f>
        <v>7389</v>
      </c>
      <c r="D58" s="29"/>
      <c r="E58" s="38">
        <v>7389</v>
      </c>
      <c r="F58" s="27"/>
    </row>
    <row r="59" spans="1:6" ht="47.25">
      <c r="A59" s="11">
        <v>19010300</v>
      </c>
      <c r="B59" s="14" t="s">
        <v>64</v>
      </c>
      <c r="C59" s="29">
        <f>D59+E59</f>
        <v>24719</v>
      </c>
      <c r="D59" s="29"/>
      <c r="E59" s="38">
        <v>24719</v>
      </c>
      <c r="F59" s="27"/>
    </row>
    <row r="60" spans="1:6" ht="15.75">
      <c r="A60" s="10">
        <v>20000000</v>
      </c>
      <c r="B60" s="15" t="s">
        <v>54</v>
      </c>
      <c r="C60" s="28">
        <f>D60+E60</f>
        <v>6628852</v>
      </c>
      <c r="D60" s="28">
        <f>D61</f>
        <v>1961292</v>
      </c>
      <c r="E60" s="28">
        <f>E61+E70</f>
        <v>4667560</v>
      </c>
      <c r="F60" s="28">
        <f>F61+F70</f>
        <v>0</v>
      </c>
    </row>
    <row r="61" spans="1:6" ht="31.5">
      <c r="A61" s="10">
        <v>22000000</v>
      </c>
      <c r="B61" s="16" t="s">
        <v>16</v>
      </c>
      <c r="C61" s="28">
        <f t="shared" ref="C61:C68" si="2">D61+E61</f>
        <v>1961292</v>
      </c>
      <c r="D61" s="28">
        <f>D62+D66+D69</f>
        <v>1961292</v>
      </c>
      <c r="E61" s="28"/>
      <c r="F61" s="28"/>
    </row>
    <row r="62" spans="1:6" ht="15.75">
      <c r="A62" s="10">
        <v>22010000</v>
      </c>
      <c r="B62" s="16" t="s">
        <v>17</v>
      </c>
      <c r="C62" s="28">
        <f t="shared" si="2"/>
        <v>1945718</v>
      </c>
      <c r="D62" s="28">
        <f>D63+D64+D65</f>
        <v>1945718</v>
      </c>
      <c r="E62" s="28"/>
      <c r="F62" s="28"/>
    </row>
    <row r="63" spans="1:6" ht="33" customHeight="1">
      <c r="A63" s="12">
        <v>22010300</v>
      </c>
      <c r="B63" s="14" t="s">
        <v>18</v>
      </c>
      <c r="C63" s="29">
        <f t="shared" si="2"/>
        <v>1350</v>
      </c>
      <c r="D63" s="29">
        <v>1350</v>
      </c>
      <c r="E63" s="28"/>
      <c r="F63" s="28"/>
    </row>
    <row r="64" spans="1:6" ht="15.75">
      <c r="A64" s="12">
        <v>22012500</v>
      </c>
      <c r="B64" s="14" t="s">
        <v>24</v>
      </c>
      <c r="C64" s="29">
        <f t="shared" si="2"/>
        <v>1844708</v>
      </c>
      <c r="D64" s="29">
        <v>1844708</v>
      </c>
      <c r="E64" s="28"/>
      <c r="F64" s="28"/>
    </row>
    <row r="65" spans="1:6" ht="33.75" customHeight="1">
      <c r="A65" s="12">
        <v>22012600</v>
      </c>
      <c r="B65" s="14" t="s">
        <v>19</v>
      </c>
      <c r="C65" s="29">
        <f t="shared" si="2"/>
        <v>99660</v>
      </c>
      <c r="D65" s="29">
        <v>99660</v>
      </c>
      <c r="E65" s="28"/>
      <c r="F65" s="28"/>
    </row>
    <row r="66" spans="1:6" ht="15.75">
      <c r="A66" s="10">
        <v>22090000</v>
      </c>
      <c r="B66" s="16" t="s">
        <v>57</v>
      </c>
      <c r="C66" s="28">
        <f t="shared" si="2"/>
        <v>11106</v>
      </c>
      <c r="D66" s="28">
        <f>D67+D68</f>
        <v>11106</v>
      </c>
      <c r="E66" s="28">
        <f>E67+E68</f>
        <v>0</v>
      </c>
      <c r="F66" s="28">
        <f>F67+F68</f>
        <v>0</v>
      </c>
    </row>
    <row r="67" spans="1:6" ht="49.5" customHeight="1">
      <c r="A67" s="12">
        <v>22090100</v>
      </c>
      <c r="B67" s="14" t="s">
        <v>58</v>
      </c>
      <c r="C67" s="29">
        <f t="shared" si="2"/>
        <v>4000</v>
      </c>
      <c r="D67" s="29">
        <v>4000</v>
      </c>
      <c r="E67" s="28"/>
      <c r="F67" s="28"/>
    </row>
    <row r="68" spans="1:6" ht="31.5" customHeight="1">
      <c r="A68" s="12">
        <v>22090400</v>
      </c>
      <c r="B68" s="14" t="s">
        <v>59</v>
      </c>
      <c r="C68" s="29">
        <f t="shared" si="2"/>
        <v>7106</v>
      </c>
      <c r="D68" s="29">
        <v>7106</v>
      </c>
      <c r="E68" s="28"/>
      <c r="F68" s="28"/>
    </row>
    <row r="69" spans="1:6" ht="79.5" customHeight="1">
      <c r="A69" s="10">
        <v>22130000</v>
      </c>
      <c r="B69" s="34" t="s">
        <v>89</v>
      </c>
      <c r="C69" s="28">
        <f>D69+E69</f>
        <v>4468</v>
      </c>
      <c r="D69" s="28">
        <v>4468</v>
      </c>
      <c r="E69" s="29"/>
      <c r="F69" s="29"/>
    </row>
    <row r="70" spans="1:6" ht="15.75">
      <c r="A70" s="10">
        <v>25000000</v>
      </c>
      <c r="B70" s="15" t="s">
        <v>14</v>
      </c>
      <c r="C70" s="28">
        <f t="shared" ref="C70:C85" si="3">D70+E70</f>
        <v>4667560</v>
      </c>
      <c r="D70" s="28">
        <f>D71+D75</f>
        <v>0</v>
      </c>
      <c r="E70" s="28">
        <f>E71+E75</f>
        <v>4667560</v>
      </c>
      <c r="F70" s="28">
        <f>F71+F75</f>
        <v>0</v>
      </c>
    </row>
    <row r="71" spans="1:6" ht="31.5">
      <c r="A71" s="10">
        <v>25010000</v>
      </c>
      <c r="B71" s="16" t="s">
        <v>11</v>
      </c>
      <c r="C71" s="28">
        <f t="shared" si="3"/>
        <v>4117560</v>
      </c>
      <c r="D71" s="28">
        <f>D72+D73</f>
        <v>0</v>
      </c>
      <c r="E71" s="28">
        <f>E72+E73+E74</f>
        <v>4117560</v>
      </c>
      <c r="F71" s="28">
        <f>F72+F73+F74</f>
        <v>0</v>
      </c>
    </row>
    <row r="72" spans="1:6" ht="31.5">
      <c r="A72" s="12">
        <v>25010100</v>
      </c>
      <c r="B72" s="14" t="s">
        <v>9</v>
      </c>
      <c r="C72" s="29">
        <f t="shared" si="3"/>
        <v>3711230</v>
      </c>
      <c r="D72" s="27"/>
      <c r="E72" s="29">
        <v>3711230</v>
      </c>
      <c r="F72" s="27"/>
    </row>
    <row r="73" spans="1:6" ht="30" customHeight="1">
      <c r="A73" s="12">
        <v>25010300</v>
      </c>
      <c r="B73" s="14" t="s">
        <v>68</v>
      </c>
      <c r="C73" s="29">
        <f t="shared" si="3"/>
        <v>376330</v>
      </c>
      <c r="D73" s="27"/>
      <c r="E73" s="29">
        <v>376330</v>
      </c>
      <c r="F73" s="27"/>
    </row>
    <row r="74" spans="1:6" ht="30" customHeight="1">
      <c r="A74" s="12">
        <v>25010400</v>
      </c>
      <c r="B74" s="14" t="s">
        <v>80</v>
      </c>
      <c r="C74" s="29">
        <f t="shared" si="3"/>
        <v>30000</v>
      </c>
      <c r="D74" s="27"/>
      <c r="E74" s="29">
        <v>30000</v>
      </c>
      <c r="F74" s="27"/>
    </row>
    <row r="75" spans="1:6" ht="15.75">
      <c r="A75" s="10">
        <v>25020000</v>
      </c>
      <c r="B75" s="16" t="s">
        <v>81</v>
      </c>
      <c r="C75" s="28">
        <f>D75+E75</f>
        <v>550000</v>
      </c>
      <c r="D75" s="21"/>
      <c r="E75" s="28">
        <f>E76</f>
        <v>550000</v>
      </c>
      <c r="F75" s="28">
        <f>F76</f>
        <v>0</v>
      </c>
    </row>
    <row r="76" spans="1:6" ht="96" customHeight="1">
      <c r="A76" s="12">
        <v>25020200</v>
      </c>
      <c r="B76" s="14" t="s">
        <v>82</v>
      </c>
      <c r="C76" s="29">
        <f>D76+E76</f>
        <v>550000</v>
      </c>
      <c r="D76" s="27"/>
      <c r="E76" s="29">
        <v>550000</v>
      </c>
      <c r="F76" s="27"/>
    </row>
    <row r="77" spans="1:6" ht="20.25" customHeight="1">
      <c r="A77" s="10">
        <v>30000000</v>
      </c>
      <c r="B77" s="16" t="s">
        <v>108</v>
      </c>
      <c r="C77" s="28">
        <f t="shared" ref="C77:C80" si="4">D77+E77</f>
        <v>30000</v>
      </c>
      <c r="D77" s="40"/>
      <c r="E77" s="28">
        <f t="shared" ref="E77:F79" si="5">E78</f>
        <v>30000</v>
      </c>
      <c r="F77" s="28">
        <f t="shared" si="5"/>
        <v>30000</v>
      </c>
    </row>
    <row r="78" spans="1:6" ht="20.25" customHeight="1">
      <c r="A78" s="10">
        <v>33000000</v>
      </c>
      <c r="B78" s="16" t="s">
        <v>109</v>
      </c>
      <c r="C78" s="28">
        <f t="shared" si="4"/>
        <v>30000</v>
      </c>
      <c r="D78" s="40"/>
      <c r="E78" s="28">
        <f t="shared" si="5"/>
        <v>30000</v>
      </c>
      <c r="F78" s="28">
        <f t="shared" si="5"/>
        <v>30000</v>
      </c>
    </row>
    <row r="79" spans="1:6" ht="20.25" customHeight="1">
      <c r="A79" s="10">
        <v>33010000</v>
      </c>
      <c r="B79" s="16" t="s">
        <v>111</v>
      </c>
      <c r="C79" s="28">
        <f t="shared" si="4"/>
        <v>30000</v>
      </c>
      <c r="D79" s="40"/>
      <c r="E79" s="28">
        <f t="shared" si="5"/>
        <v>30000</v>
      </c>
      <c r="F79" s="28">
        <f t="shared" si="5"/>
        <v>30000</v>
      </c>
    </row>
    <row r="80" spans="1:6" ht="63.75" customHeight="1">
      <c r="A80" s="12">
        <v>33010100</v>
      </c>
      <c r="B80" s="14" t="s">
        <v>110</v>
      </c>
      <c r="C80" s="29">
        <f t="shared" si="4"/>
        <v>30000</v>
      </c>
      <c r="D80" s="39"/>
      <c r="E80" s="29">
        <v>30000</v>
      </c>
      <c r="F80" s="39">
        <v>30000</v>
      </c>
    </row>
    <row r="81" spans="1:7" ht="15.75">
      <c r="A81" s="12"/>
      <c r="B81" s="16" t="s">
        <v>25</v>
      </c>
      <c r="C81" s="28">
        <f t="shared" si="3"/>
        <v>107886976</v>
      </c>
      <c r="D81" s="28">
        <f>D16+D60+D77</f>
        <v>103139398</v>
      </c>
      <c r="E81" s="28">
        <f t="shared" ref="E81:F81" si="6">E16+E60+E77</f>
        <v>4747578</v>
      </c>
      <c r="F81" s="28">
        <f t="shared" si="6"/>
        <v>30000</v>
      </c>
    </row>
    <row r="82" spans="1:7" ht="15.75">
      <c r="A82" s="10">
        <v>40000000</v>
      </c>
      <c r="B82" s="15" t="s">
        <v>15</v>
      </c>
      <c r="C82" s="28">
        <f t="shared" si="3"/>
        <v>67063017</v>
      </c>
      <c r="D82" s="28">
        <f>D83</f>
        <v>67063017</v>
      </c>
      <c r="E82" s="28">
        <f>E83</f>
        <v>0</v>
      </c>
      <c r="F82" s="28">
        <f>F83</f>
        <v>0</v>
      </c>
    </row>
    <row r="83" spans="1:7" ht="15.75">
      <c r="A83" s="10">
        <v>41000000</v>
      </c>
      <c r="B83" s="13" t="s">
        <v>3</v>
      </c>
      <c r="C83" s="28">
        <f t="shared" si="3"/>
        <v>67063017</v>
      </c>
      <c r="D83" s="28">
        <f>D84+D86+D88+D90</f>
        <v>67063017</v>
      </c>
      <c r="E83" s="28">
        <f>E84+E90</f>
        <v>0</v>
      </c>
      <c r="F83" s="28">
        <f>F84+F90</f>
        <v>0</v>
      </c>
    </row>
    <row r="84" spans="1:7" ht="15.75">
      <c r="A84" s="10">
        <v>41020000</v>
      </c>
      <c r="B84" s="15" t="s">
        <v>21</v>
      </c>
      <c r="C84" s="28">
        <f t="shared" si="3"/>
        <v>12202800</v>
      </c>
      <c r="D84" s="28">
        <f>D85</f>
        <v>12202800</v>
      </c>
      <c r="E84" s="28">
        <f>E85</f>
        <v>0</v>
      </c>
      <c r="F84" s="28">
        <f>F85</f>
        <v>0</v>
      </c>
    </row>
    <row r="85" spans="1:7" ht="15.75">
      <c r="A85" s="12">
        <v>41020100</v>
      </c>
      <c r="B85" s="14" t="s">
        <v>13</v>
      </c>
      <c r="C85" s="29">
        <f t="shared" si="3"/>
        <v>12202800</v>
      </c>
      <c r="D85" s="29">
        <v>12202800</v>
      </c>
      <c r="E85" s="27"/>
      <c r="F85" s="27"/>
    </row>
    <row r="86" spans="1:7" ht="15.75">
      <c r="A86" s="10">
        <v>41030000</v>
      </c>
      <c r="B86" s="16" t="s">
        <v>91</v>
      </c>
      <c r="C86" s="28">
        <f>D86+E86</f>
        <v>48915900</v>
      </c>
      <c r="D86" s="28">
        <f>D87</f>
        <v>48915900</v>
      </c>
      <c r="E86" s="33">
        <v>0</v>
      </c>
      <c r="F86" s="33">
        <v>0</v>
      </c>
    </row>
    <row r="87" spans="1:7" ht="15.75">
      <c r="A87" s="35">
        <v>41033900</v>
      </c>
      <c r="B87" s="5" t="s">
        <v>92</v>
      </c>
      <c r="C87" s="29">
        <f>D87+E87</f>
        <v>48915900</v>
      </c>
      <c r="D87" s="29">
        <v>48915900</v>
      </c>
      <c r="E87" s="32"/>
      <c r="F87" s="32"/>
    </row>
    <row r="88" spans="1:7" ht="15.75">
      <c r="A88" s="10">
        <v>41040000</v>
      </c>
      <c r="B88" s="15" t="s">
        <v>102</v>
      </c>
      <c r="C88" s="28">
        <f>D88+E88</f>
        <v>1287500</v>
      </c>
      <c r="D88" s="28">
        <f>D89</f>
        <v>1287500</v>
      </c>
      <c r="E88" s="37">
        <v>0</v>
      </c>
      <c r="F88" s="37"/>
    </row>
    <row r="89" spans="1:7" ht="47.25">
      <c r="A89" s="12">
        <v>41040200</v>
      </c>
      <c r="B89" s="14" t="s">
        <v>103</v>
      </c>
      <c r="C89" s="29">
        <f>D89+E89</f>
        <v>1287500</v>
      </c>
      <c r="D89" s="29">
        <v>1287500</v>
      </c>
      <c r="E89" s="36"/>
      <c r="F89" s="36"/>
    </row>
    <row r="90" spans="1:7" ht="15.75">
      <c r="A90" s="10">
        <v>41050000</v>
      </c>
      <c r="B90" s="15" t="s">
        <v>22</v>
      </c>
      <c r="C90" s="28">
        <f t="shared" ref="C90:C118" si="7">D90+E90</f>
        <v>4656817</v>
      </c>
      <c r="D90" s="28">
        <f>D91+D92</f>
        <v>4656817</v>
      </c>
      <c r="E90" s="28">
        <f>+E92</f>
        <v>0</v>
      </c>
      <c r="F90" s="28">
        <f>+F92</f>
        <v>0</v>
      </c>
    </row>
    <row r="91" spans="1:7" ht="31.5">
      <c r="A91" s="11">
        <v>41051000</v>
      </c>
      <c r="B91" s="14" t="s">
        <v>101</v>
      </c>
      <c r="C91" s="29">
        <f t="shared" si="7"/>
        <v>1316000</v>
      </c>
      <c r="D91" s="29">
        <v>1316000</v>
      </c>
      <c r="E91" s="29"/>
      <c r="F91" s="29"/>
    </row>
    <row r="92" spans="1:7" ht="21.75" customHeight="1">
      <c r="A92" s="15">
        <v>41053900</v>
      </c>
      <c r="B92" s="16" t="s">
        <v>23</v>
      </c>
      <c r="C92" s="28">
        <f>D92+E92</f>
        <v>3340817</v>
      </c>
      <c r="D92" s="28">
        <f>D93+D94+D95+D96+D97+D98+D99+D100+D101+D102+D103+D104+D105+D106+D107+D108+D109+D110+D111+D112+D113+D114+D115+D116+D117</f>
        <v>3340817</v>
      </c>
      <c r="E92" s="28">
        <f t="shared" ref="E92:F92" si="8">E93+E94+E95+E96+E97+E98+E99+E100+E101+E102+E103+E104+E105+E106+E107+E108+E109+E110+E111+E112+E113+E114+E115+E116+E117</f>
        <v>0</v>
      </c>
      <c r="F92" s="28">
        <f t="shared" si="8"/>
        <v>0</v>
      </c>
      <c r="G92" s="20">
        <f>G93+G101+G110</f>
        <v>3340817</v>
      </c>
    </row>
    <row r="93" spans="1:7" ht="48.75" customHeight="1">
      <c r="A93" s="11">
        <v>41053900</v>
      </c>
      <c r="B93" s="14" t="s">
        <v>104</v>
      </c>
      <c r="C93" s="29">
        <f t="shared" si="7"/>
        <v>60000</v>
      </c>
      <c r="D93" s="29">
        <v>60000</v>
      </c>
      <c r="E93" s="29"/>
      <c r="F93" s="29"/>
      <c r="G93" s="20">
        <f>D93+D94+D95+D96+D97+D98+D99+D100</f>
        <v>218428</v>
      </c>
    </row>
    <row r="94" spans="1:7" ht="63.75" customHeight="1">
      <c r="A94" s="11">
        <v>41053900</v>
      </c>
      <c r="B94" s="14" t="s">
        <v>73</v>
      </c>
      <c r="C94" s="29">
        <f>D94+E94</f>
        <v>17545</v>
      </c>
      <c r="D94" s="29">
        <v>17545</v>
      </c>
      <c r="E94" s="29"/>
      <c r="F94" s="29"/>
    </row>
    <row r="95" spans="1:7" ht="67.5" customHeight="1">
      <c r="A95" s="11">
        <v>41053900</v>
      </c>
      <c r="B95" s="14" t="s">
        <v>74</v>
      </c>
      <c r="C95" s="29">
        <f t="shared" si="7"/>
        <v>45617</v>
      </c>
      <c r="D95" s="29">
        <v>45617</v>
      </c>
      <c r="E95" s="29"/>
      <c r="F95" s="29"/>
    </row>
    <row r="96" spans="1:7" ht="191.25" customHeight="1">
      <c r="A96" s="11">
        <v>41053900</v>
      </c>
      <c r="B96" s="14" t="s">
        <v>105</v>
      </c>
      <c r="C96" s="29">
        <f t="shared" si="7"/>
        <v>10000</v>
      </c>
      <c r="D96" s="29">
        <v>10000</v>
      </c>
      <c r="E96" s="29"/>
      <c r="F96" s="29"/>
    </row>
    <row r="97" spans="1:8" ht="219.75" customHeight="1">
      <c r="A97" s="11">
        <v>41053900</v>
      </c>
      <c r="B97" s="14" t="s">
        <v>106</v>
      </c>
      <c r="C97" s="29">
        <f t="shared" si="7"/>
        <v>12000</v>
      </c>
      <c r="D97" s="29">
        <v>12000</v>
      </c>
      <c r="E97" s="29"/>
      <c r="F97" s="29"/>
    </row>
    <row r="98" spans="1:8" ht="48.75" customHeight="1">
      <c r="A98" s="11">
        <v>41053900</v>
      </c>
      <c r="B98" s="14" t="s">
        <v>56</v>
      </c>
      <c r="C98" s="29">
        <f t="shared" si="7"/>
        <v>14166</v>
      </c>
      <c r="D98" s="29">
        <v>14166</v>
      </c>
      <c r="E98" s="29"/>
      <c r="F98" s="29"/>
    </row>
    <row r="99" spans="1:8" ht="81.75" customHeight="1">
      <c r="A99" s="11">
        <v>41053900</v>
      </c>
      <c r="B99" s="14" t="s">
        <v>107</v>
      </c>
      <c r="C99" s="29">
        <f t="shared" si="7"/>
        <v>7000</v>
      </c>
      <c r="D99" s="29">
        <v>7000</v>
      </c>
      <c r="E99" s="29"/>
      <c r="F99" s="29"/>
    </row>
    <row r="100" spans="1:8" ht="51" customHeight="1">
      <c r="A100" s="11">
        <v>41053900</v>
      </c>
      <c r="B100" s="14" t="s">
        <v>55</v>
      </c>
      <c r="C100" s="29">
        <f>D100+E100</f>
        <v>52100</v>
      </c>
      <c r="D100" s="29">
        <v>52100</v>
      </c>
      <c r="E100" s="29"/>
      <c r="F100" s="29"/>
    </row>
    <row r="101" spans="1:8" ht="48.75" customHeight="1">
      <c r="A101" s="11">
        <v>41053900</v>
      </c>
      <c r="B101" s="14" t="s">
        <v>84</v>
      </c>
      <c r="C101" s="29">
        <f t="shared" si="7"/>
        <v>500000</v>
      </c>
      <c r="D101" s="29">
        <v>500000</v>
      </c>
      <c r="E101" s="29"/>
      <c r="F101" s="29"/>
      <c r="G101" s="20">
        <f>D101+D102+D103+D104+D105+D106+D107+D108+D109</f>
        <v>1631496</v>
      </c>
    </row>
    <row r="102" spans="1:8" ht="81" customHeight="1">
      <c r="A102" s="11">
        <v>41053900</v>
      </c>
      <c r="B102" s="14" t="s">
        <v>93</v>
      </c>
      <c r="C102" s="29">
        <f t="shared" si="7"/>
        <v>150000</v>
      </c>
      <c r="D102" s="29">
        <v>150000</v>
      </c>
      <c r="E102" s="29"/>
      <c r="F102" s="29"/>
      <c r="G102" s="20"/>
    </row>
    <row r="103" spans="1:8" ht="46.5" customHeight="1">
      <c r="A103" s="11">
        <v>41053900</v>
      </c>
      <c r="B103" s="14" t="s">
        <v>86</v>
      </c>
      <c r="C103" s="29">
        <f>D103+E103</f>
        <v>62381</v>
      </c>
      <c r="D103" s="29">
        <v>62381</v>
      </c>
      <c r="E103" s="29"/>
      <c r="F103" s="29"/>
      <c r="G103" s="20"/>
    </row>
    <row r="104" spans="1:8" ht="96" customHeight="1">
      <c r="A104" s="11">
        <v>41053900</v>
      </c>
      <c r="B104" s="14" t="s">
        <v>94</v>
      </c>
      <c r="C104" s="29">
        <f>D104+E104</f>
        <v>112866</v>
      </c>
      <c r="D104" s="29">
        <v>112866</v>
      </c>
      <c r="E104" s="29"/>
      <c r="F104" s="29"/>
      <c r="G104" s="20"/>
    </row>
    <row r="105" spans="1:8" ht="95.25" customHeight="1">
      <c r="A105" s="11">
        <v>41053900</v>
      </c>
      <c r="B105" s="14" t="s">
        <v>76</v>
      </c>
      <c r="C105" s="29">
        <f>D105+E105</f>
        <v>80000</v>
      </c>
      <c r="D105" s="29">
        <v>80000</v>
      </c>
      <c r="E105" s="29"/>
      <c r="F105" s="29"/>
      <c r="G105" s="20"/>
    </row>
    <row r="106" spans="1:8" ht="81" customHeight="1">
      <c r="A106" s="11">
        <v>41053900</v>
      </c>
      <c r="B106" s="14" t="s">
        <v>95</v>
      </c>
      <c r="C106" s="29">
        <f t="shared" si="7"/>
        <v>100000</v>
      </c>
      <c r="D106" s="29">
        <v>100000</v>
      </c>
      <c r="E106" s="29"/>
      <c r="F106" s="29"/>
    </row>
    <row r="107" spans="1:8" ht="98.25" customHeight="1">
      <c r="A107" s="11">
        <v>41053900</v>
      </c>
      <c r="B107" s="14" t="s">
        <v>96</v>
      </c>
      <c r="C107" s="29">
        <f>D107+E107</f>
        <v>200000</v>
      </c>
      <c r="D107" s="29">
        <v>200000</v>
      </c>
      <c r="E107" s="29"/>
      <c r="F107" s="29"/>
    </row>
    <row r="108" spans="1:8" ht="78.75" customHeight="1">
      <c r="A108" s="11">
        <v>41053900</v>
      </c>
      <c r="B108" s="14" t="s">
        <v>97</v>
      </c>
      <c r="C108" s="29">
        <f t="shared" si="7"/>
        <v>100000</v>
      </c>
      <c r="D108" s="29">
        <v>100000</v>
      </c>
      <c r="E108" s="29"/>
      <c r="F108" s="29"/>
    </row>
    <row r="109" spans="1:8" ht="78.75" customHeight="1">
      <c r="A109" s="11">
        <v>41053900</v>
      </c>
      <c r="B109" s="14" t="s">
        <v>98</v>
      </c>
      <c r="C109" s="29">
        <f t="shared" si="7"/>
        <v>326249</v>
      </c>
      <c r="D109" s="29">
        <v>326249</v>
      </c>
      <c r="E109" s="29"/>
      <c r="F109" s="29"/>
    </row>
    <row r="110" spans="1:8" ht="66.75" customHeight="1">
      <c r="A110" s="11">
        <v>41053900</v>
      </c>
      <c r="B110" s="14" t="s">
        <v>77</v>
      </c>
      <c r="C110" s="29">
        <f t="shared" si="7"/>
        <v>175769</v>
      </c>
      <c r="D110" s="29">
        <v>175769</v>
      </c>
      <c r="E110" s="29"/>
      <c r="F110" s="29"/>
      <c r="G110" s="20">
        <f>D110+D111+D112+D113+D114+D115+D116+D117</f>
        <v>1490893</v>
      </c>
      <c r="H110" s="20"/>
    </row>
    <row r="111" spans="1:8" ht="49.5" customHeight="1">
      <c r="A111" s="11">
        <v>41053900</v>
      </c>
      <c r="B111" s="14" t="s">
        <v>87</v>
      </c>
      <c r="C111" s="29">
        <f>D111+E111</f>
        <v>31077</v>
      </c>
      <c r="D111" s="29">
        <v>31077</v>
      </c>
      <c r="E111" s="29"/>
      <c r="F111" s="29"/>
      <c r="H111" s="20"/>
    </row>
    <row r="112" spans="1:8" ht="78.75" customHeight="1">
      <c r="A112" s="11">
        <v>41053900</v>
      </c>
      <c r="B112" s="14" t="s">
        <v>78</v>
      </c>
      <c r="C112" s="29">
        <f t="shared" si="7"/>
        <v>274740</v>
      </c>
      <c r="D112" s="29">
        <v>274740</v>
      </c>
      <c r="E112" s="29"/>
      <c r="F112" s="29"/>
    </row>
    <row r="113" spans="1:6" ht="81" customHeight="1">
      <c r="A113" s="11">
        <v>41053900</v>
      </c>
      <c r="B113" s="14" t="s">
        <v>75</v>
      </c>
      <c r="C113" s="29">
        <f t="shared" si="7"/>
        <v>54750</v>
      </c>
      <c r="D113" s="29">
        <v>54750</v>
      </c>
      <c r="E113" s="29"/>
      <c r="F113" s="29"/>
    </row>
    <row r="114" spans="1:6" ht="93.75" customHeight="1">
      <c r="A114" s="11">
        <v>41053900</v>
      </c>
      <c r="B114" s="14" t="s">
        <v>85</v>
      </c>
      <c r="C114" s="29">
        <f>D114+E114</f>
        <v>99736</v>
      </c>
      <c r="D114" s="29">
        <v>99736</v>
      </c>
      <c r="E114" s="29"/>
      <c r="F114" s="29"/>
    </row>
    <row r="115" spans="1:6" ht="47.25" customHeight="1">
      <c r="A115" s="11">
        <v>41053900</v>
      </c>
      <c r="B115" s="14" t="s">
        <v>99</v>
      </c>
      <c r="C115" s="29">
        <f>D115+E115</f>
        <v>300000</v>
      </c>
      <c r="D115" s="29">
        <v>300000</v>
      </c>
      <c r="E115" s="29"/>
      <c r="F115" s="29"/>
    </row>
    <row r="116" spans="1:6" ht="76.5" customHeight="1">
      <c r="A116" s="11">
        <v>41053900</v>
      </c>
      <c r="B116" s="14" t="s">
        <v>100</v>
      </c>
      <c r="C116" s="29">
        <f>D116+E116</f>
        <v>469861</v>
      </c>
      <c r="D116" s="29">
        <v>469861</v>
      </c>
      <c r="E116" s="29"/>
      <c r="F116" s="29"/>
    </row>
    <row r="117" spans="1:6" ht="97.5" customHeight="1">
      <c r="A117" s="11">
        <v>41053900</v>
      </c>
      <c r="B117" s="14" t="s">
        <v>79</v>
      </c>
      <c r="C117" s="29">
        <f t="shared" si="7"/>
        <v>84960</v>
      </c>
      <c r="D117" s="29">
        <v>84960</v>
      </c>
      <c r="E117" s="29"/>
      <c r="F117" s="29"/>
    </row>
    <row r="118" spans="1:6" ht="19.5" customHeight="1">
      <c r="A118" s="21" t="s">
        <v>27</v>
      </c>
      <c r="B118" s="15" t="s">
        <v>26</v>
      </c>
      <c r="C118" s="28">
        <f t="shared" si="7"/>
        <v>174949993</v>
      </c>
      <c r="D118" s="28">
        <f>D81+D82</f>
        <v>170202415</v>
      </c>
      <c r="E118" s="28">
        <f>E81+E82</f>
        <v>4747578</v>
      </c>
      <c r="F118" s="28">
        <f>F81+F82</f>
        <v>30000</v>
      </c>
    </row>
    <row r="119" spans="1:6">
      <c r="A119" s="6"/>
      <c r="B119" s="7"/>
      <c r="C119" s="7"/>
      <c r="D119" s="8"/>
      <c r="E119" s="9"/>
      <c r="F119" s="8"/>
    </row>
    <row r="120" spans="1:6">
      <c r="A120" s="41"/>
      <c r="B120" s="41"/>
      <c r="C120" s="41"/>
      <c r="D120" s="41"/>
      <c r="E120" s="41"/>
      <c r="F120" s="41"/>
    </row>
    <row r="121" spans="1:6" ht="15.75" customHeight="1">
      <c r="A121" s="42" t="s">
        <v>69</v>
      </c>
      <c r="B121" s="42"/>
      <c r="C121" s="42"/>
      <c r="D121" s="42"/>
      <c r="E121" s="42"/>
      <c r="F121" s="42"/>
    </row>
    <row r="122" spans="1:6">
      <c r="A122" s="41"/>
      <c r="B122" s="41"/>
      <c r="C122" s="41"/>
      <c r="D122" s="41"/>
      <c r="E122" s="41"/>
      <c r="F122" s="41"/>
    </row>
  </sheetData>
  <mergeCells count="13">
    <mergeCell ref="B7:E7"/>
    <mergeCell ref="B8:D8"/>
    <mergeCell ref="B12:B14"/>
    <mergeCell ref="D12:D14"/>
    <mergeCell ref="E12:F12"/>
    <mergeCell ref="E13:E14"/>
    <mergeCell ref="F13:F14"/>
    <mergeCell ref="A10:E10"/>
    <mergeCell ref="A120:F120"/>
    <mergeCell ref="A121:F121"/>
    <mergeCell ref="A122:F122"/>
    <mergeCell ref="A12:A14"/>
    <mergeCell ref="C12:C14"/>
  </mergeCells>
  <phoneticPr fontId="0" type="noConversion"/>
  <pageMargins left="0.74803149606299213" right="0.27559055118110237" top="0.59055118110236227" bottom="0.39370078740157483" header="0.51181102362204722" footer="0.51181102362204722"/>
  <pageSetup paperSize="9" scale="69"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Company>gfu</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user6</dc:creator>
  <cp:lastModifiedBy>Ira</cp:lastModifiedBy>
  <cp:lastPrinted>2024-02-28T13:26:48Z</cp:lastPrinted>
  <dcterms:created xsi:type="dcterms:W3CDTF">2005-03-22T14:14:41Z</dcterms:created>
  <dcterms:modified xsi:type="dcterms:W3CDTF">2024-04-22T07:57:22Z</dcterms:modified>
</cp:coreProperties>
</file>