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'Лист3'!$A$1:$J$67</definedName>
  </definedNames>
  <calcPr fullCalcOnLoad="1"/>
</workbook>
</file>

<file path=xl/sharedStrings.xml><?xml version="1.0" encoding="utf-8"?>
<sst xmlns="http://schemas.openxmlformats.org/spreadsheetml/2006/main" count="216" uniqueCount="170">
  <si>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</si>
  <si>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</si>
  <si>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</si>
  <si>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</si>
  <si>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</si>
  <si>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</si>
  <si>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</si>
  <si>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</si>
  <si>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</si>
  <si>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</si>
  <si>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</si>
  <si>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</si>
  <si>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</si>
  <si>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0990</t>
  </si>
  <si>
    <t>0113033</t>
  </si>
  <si>
    <t>3033</t>
  </si>
  <si>
    <t>1070</t>
  </si>
  <si>
    <t>3131</t>
  </si>
  <si>
    <t>1040</t>
  </si>
  <si>
    <t>0113210</t>
  </si>
  <si>
    <t>3210</t>
  </si>
  <si>
    <t>1050</t>
  </si>
  <si>
    <t>0113242</t>
  </si>
  <si>
    <t>3242</t>
  </si>
  <si>
    <t>1090</t>
  </si>
  <si>
    <t>4082</t>
  </si>
  <si>
    <t>0829</t>
  </si>
  <si>
    <t>0810</t>
  </si>
  <si>
    <t>5061</t>
  </si>
  <si>
    <t>0116020</t>
  </si>
  <si>
    <t>6020</t>
  </si>
  <si>
    <t>0620</t>
  </si>
  <si>
    <t>0116030</t>
  </si>
  <si>
    <t>6030</t>
  </si>
  <si>
    <t>0116071</t>
  </si>
  <si>
    <t>6071</t>
  </si>
  <si>
    <t>0640</t>
  </si>
  <si>
    <t>0117350</t>
  </si>
  <si>
    <t>7350</t>
  </si>
  <si>
    <t>0443</t>
  </si>
  <si>
    <t>0490</t>
  </si>
  <si>
    <t>0117461</t>
  </si>
  <si>
    <t>7461</t>
  </si>
  <si>
    <t>0456</t>
  </si>
  <si>
    <t>0118120</t>
  </si>
  <si>
    <t>8120</t>
  </si>
  <si>
    <t>0320</t>
  </si>
  <si>
    <t>рішення міської ради від 18.12.2015 р. № 10</t>
  </si>
  <si>
    <t>0118340</t>
  </si>
  <si>
    <t>8340</t>
  </si>
  <si>
    <t>0540</t>
  </si>
  <si>
    <t>рішення міської ради від 18.12.2015 р. № 9</t>
  </si>
  <si>
    <t>9770</t>
  </si>
  <si>
    <t>0180</t>
  </si>
  <si>
    <t>(грн.)</t>
  </si>
  <si>
    <t>Виконавчий комітет Новоодеської міської ради</t>
  </si>
  <si>
    <t>Забезпечення діяльності інших закладів у сфері освіти</t>
  </si>
  <si>
    <t>Компенсаційні виплати на пільговий проїзд автомобільним транспортом окремим категоріям громадян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</si>
  <si>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</si>
  <si>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</si>
  <si>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</si>
  <si>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</si>
  <si>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</si>
  <si>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</si>
  <si>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</si>
  <si>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Заходи з організації рятування на водах</t>
  </si>
  <si>
    <t>Природоохоронні заходи за рахунок цільових фондів</t>
  </si>
  <si>
    <t>Інші субвенції з місцевого бюджету</t>
  </si>
  <si>
    <t>0117693</t>
  </si>
  <si>
    <t>7693</t>
  </si>
  <si>
    <t>Інші заходи, пов'язані з економічною діяльністю</t>
  </si>
  <si>
    <t>рішення міської ради від 22.01.2016 р. № 3</t>
  </si>
  <si>
    <t>Додаток 7</t>
  </si>
  <si>
    <t>(код бюджету)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</si>
  <si>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</si>
  <si>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</si>
  <si>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</si>
  <si>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до рішення  міської ради</t>
  </si>
  <si>
    <t>Розподіл витрат бюджету Новоодеської міської територіальної громади на реалізацію місцевих/регіональних програм у 2021 році</t>
  </si>
  <si>
    <t>0100000</t>
  </si>
  <si>
    <t>0110000</t>
  </si>
  <si>
    <t>Начальник фінансового управління міської ради</t>
  </si>
  <si>
    <t>рішення міської ради від 23.12.2020 р. № 4</t>
  </si>
  <si>
    <t>Програма соціально-економічного розвитку міської ради на 2021 рік</t>
  </si>
  <si>
    <t>0110180</t>
  </si>
  <si>
    <t>0133</t>
  </si>
  <si>
    <t>Інша діяльність у сфері державного управління</t>
  </si>
  <si>
    <t>0111141</t>
  </si>
  <si>
    <t>1141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</si>
  <si>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</si>
  <si>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</si>
  <si>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</si>
  <si>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</si>
  <si>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</si>
  <si>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</si>
  <si>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</si>
  <si>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 - санітарної) допомоги</t>
  </si>
  <si>
    <t xml:space="preserve">Комплексна програма  "Турбота" Новоодеської міської ради на 2021 - 2025 роки  
</t>
  </si>
  <si>
    <t>рішення міської ради від 23.12.2020 р. № 5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</si>
  <si>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</si>
  <si>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</si>
  <si>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</si>
  <si>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</si>
  <si>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0113032</t>
  </si>
  <si>
    <t>3032</t>
  </si>
  <si>
    <t>Надання пільг окремим категоріям громадян з оплати послуг зв'язку</t>
  </si>
  <si>
    <t>1030</t>
  </si>
  <si>
    <t>Комплексна Програма реформування і розвитку житлово-комунального господарства  Новоодеської міської ради на 2016 - 2021  роки</t>
  </si>
  <si>
    <t>рішення міської ради від 18.12.2015 р № 8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</si>
  <si>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</si>
  <si>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Програма розробки містобудівної документації міста Нова Одеса на 2016-2021 роки </t>
  </si>
  <si>
    <t>Розроблення схем планування та забудови територій (містобудівної документації)</t>
  </si>
  <si>
    <t xml:space="preserve">Міська Програма забезпечення заходів з організації рятування на водах на 2016 – 2021 роки 
</t>
  </si>
  <si>
    <t xml:space="preserve"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2021 рік 
</t>
  </si>
  <si>
    <t>0600000</t>
  </si>
  <si>
    <t>0610000</t>
  </si>
  <si>
    <t xml:space="preserve"> Управління освіти Новоодеської міської ради</t>
  </si>
  <si>
    <t>0611141</t>
  </si>
  <si>
    <t>0619770</t>
  </si>
  <si>
    <t>Міська програма "Молода громада міської ради" на 2016 - 2021 роки</t>
  </si>
  <si>
    <t>рішення міської ради від 22.01.2016 р № 2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</si>
  <si>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</si>
  <si>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</si>
  <si>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1000000</t>
  </si>
  <si>
    <t>1010000</t>
  </si>
  <si>
    <t>Відділ культури, молоді та спорту                                     Новоодеської міської ради</t>
  </si>
  <si>
    <t>4081</t>
  </si>
  <si>
    <t>Забезпечення діяльності інших закладів в галузі культури і мистецтва</t>
  </si>
  <si>
    <t>1015061</t>
  </si>
  <si>
    <t>1014082</t>
  </si>
  <si>
    <t>1014081</t>
  </si>
  <si>
    <t xml:space="preserve">Програма розвитку фізичної культури і спорту Новоодещини на  2021-2022 роки </t>
  </si>
  <si>
    <t>рішення міської ради від 26.02.2021 р. № 9</t>
  </si>
  <si>
    <t>Міська Програма "Культура Новоодещини" на 2021 - 2022 роки</t>
  </si>
  <si>
    <t>рішення міської ради від 26.02.2021 р № 10</t>
  </si>
  <si>
    <t>рішення міської ради від 26.02.2021 р. № 3</t>
  </si>
  <si>
    <t>Цільова соціальна програма розвитку освіти Новоодеської міської ради на 2021 - 2025 роки</t>
  </si>
  <si>
    <t>Програма відшкодування різниці в тарифах комунальному підприємству "Новоодеський міський водоканал" на житлово-комунальні послуги для населення на  2021 рік</t>
  </si>
  <si>
    <t>рішення міської ради від 26.02.2021 р № 4</t>
  </si>
  <si>
    <t>0116013</t>
  </si>
  <si>
    <t>6013</t>
  </si>
  <si>
    <t>Забезпечення діяльності водопровідно - каналізаційного господарства</t>
  </si>
  <si>
    <t>рішення міської ради від 26.02.2021 р. № 7</t>
  </si>
  <si>
    <t>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2021 - 2025 роки</t>
  </si>
  <si>
    <t>0119710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</si>
  <si>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</si>
  <si>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</si>
  <si>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рішення міської ради від 26.02.2021 р. № 1</t>
  </si>
  <si>
    <t xml:space="preserve">міська програма  "Безбар'єрна Новоодещина" Новоодеської міської ради на 2021 - 2025 роки  
</t>
  </si>
  <si>
    <t>Тетяна ЛИТВИНЕНКО</t>
  </si>
  <si>
    <t>0117130</t>
  </si>
  <si>
    <t>7130</t>
  </si>
  <si>
    <t>Програма розвитку земельних відносин і охорони земель Новоодеської міської ради на 2016 - 2021 роки</t>
  </si>
  <si>
    <t>рішення міської ради від 22.01.2016 р. № 4</t>
  </si>
  <si>
    <t>Здійснення заходів із землеустрою</t>
  </si>
  <si>
    <t>0421</t>
  </si>
  <si>
    <t>0113191</t>
  </si>
  <si>
    <t>3191</t>
  </si>
  <si>
    <t>Інші видатки на соціальний захист ветеранів війни та праці</t>
  </si>
  <si>
    <t>0117330</t>
  </si>
  <si>
    <t>7330</t>
  </si>
  <si>
    <t>Будівництво інших об'єктів комунальної власності</t>
  </si>
  <si>
    <t>1017325</t>
  </si>
  <si>
    <t>7325</t>
  </si>
  <si>
    <t>Будівництво споруд, установ та закладів фізичної культури і спорту</t>
  </si>
  <si>
    <t>0618340</t>
  </si>
  <si>
    <t>0117324</t>
  </si>
  <si>
    <t>7324</t>
  </si>
  <si>
    <t>Будівництво установ та закладів культури</t>
  </si>
  <si>
    <t xml:space="preserve">від 27.05.2021 року №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</si>
</sst>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C00000"/>
      <name val="Times New Roman"/>
      <family val="1"/>
    </font>
    <font>
      <b/>
      <sz val="11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192" fontId="7" fillId="0" borderId="12" xfId="48" applyNumberFormat="1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3" fontId="53" fillId="0" borderId="12" xfId="0" applyNumberFormat="1" applyFont="1" applyBorder="1" applyAlignment="1">
      <alignment horizontal="center" vertical="top" wrapText="1"/>
    </xf>
    <xf numFmtId="3" fontId="53" fillId="0" borderId="16" xfId="0" applyNumberFormat="1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SheetLayoutView="100" zoomScalePageLayoutView="0" workbookViewId="0" topLeftCell="A49">
      <selection activeCell="J67" sqref="J67"/>
    </sheetView>
  </sheetViews>
  <sheetFormatPr defaultColWidth="9.140625" defaultRowHeight="12.75"/>
  <cols>
    <col min="1" max="1" width="13.421875" style="0" customWidth="1"/>
    <col min="2" max="2" width="12.421875" style="0" customWidth="1"/>
    <col min="3" max="3" width="14.7109375" style="0" customWidth="1"/>
    <col min="4" max="4" width="42.57421875" style="0" customWidth="1"/>
    <col min="5" max="5" width="29.00390625" style="0" customWidth="1"/>
    <col min="6" max="6" width="18.57421875" style="0" customWidth="1"/>
    <col min="7" max="7" width="14.8515625" style="0" customWidth="1"/>
    <col min="8" max="8" width="13.140625" style="0" customWidth="1"/>
    <col min="9" max="9" width="13.8515625" style="0" customWidth="1"/>
    <col min="10" max="10" width="13.421875" style="0" customWidth="1"/>
  </cols>
  <sheetData>
    <row r="1" spans="1:10" ht="12.75">
      <c r="A1" s="19"/>
      <c r="B1" s="19"/>
      <c r="C1" s="19"/>
      <c r="D1" s="19"/>
      <c r="E1" s="19"/>
      <c r="F1" s="19"/>
      <c r="G1" s="71" t="s">
        <v>72</v>
      </c>
      <c r="H1" s="71"/>
      <c r="I1" s="71"/>
      <c r="J1" s="19"/>
    </row>
    <row r="2" spans="1:10" ht="12.75">
      <c r="A2" s="19"/>
      <c r="B2" s="19"/>
      <c r="C2" s="19"/>
      <c r="D2" s="19"/>
      <c r="E2" s="19"/>
      <c r="F2" s="19"/>
      <c r="G2" s="71" t="s">
        <v>77</v>
      </c>
      <c r="H2" s="71"/>
      <c r="I2" s="71"/>
      <c r="J2" s="19"/>
    </row>
    <row r="3" spans="1:10" ht="12.75">
      <c r="A3" s="19"/>
      <c r="B3" s="19"/>
      <c r="C3" s="19"/>
      <c r="D3" s="19"/>
      <c r="E3" s="19"/>
      <c r="F3" s="19"/>
      <c r="G3" s="71" t="s">
        <v>169</v>
      </c>
      <c r="H3" s="71"/>
      <c r="I3" s="71"/>
      <c r="J3" s="19"/>
    </row>
    <row r="4" spans="1:10" ht="12.7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20.25">
      <c r="A6" s="19"/>
      <c r="B6" s="19"/>
      <c r="C6" s="19"/>
      <c r="D6" s="4"/>
      <c r="E6" s="5" t="s">
        <v>78</v>
      </c>
      <c r="F6" s="19"/>
      <c r="G6" s="19"/>
      <c r="H6" s="19"/>
      <c r="I6" s="19"/>
      <c r="J6" s="19"/>
    </row>
    <row r="7" spans="1:10" ht="20.25">
      <c r="A7" s="68">
        <v>14550000000</v>
      </c>
      <c r="B7" s="68"/>
      <c r="C7" s="68"/>
      <c r="D7" s="4"/>
      <c r="E7" s="5"/>
      <c r="F7" s="19"/>
      <c r="G7" s="19"/>
      <c r="H7" s="67"/>
      <c r="I7" s="19"/>
      <c r="J7" s="19"/>
    </row>
    <row r="8" spans="1:10" ht="15" customHeight="1">
      <c r="A8" s="78" t="s">
        <v>73</v>
      </c>
      <c r="B8" s="78"/>
      <c r="C8" s="78"/>
      <c r="D8" s="4"/>
      <c r="E8" s="5"/>
      <c r="F8" s="19"/>
      <c r="G8" s="19"/>
      <c r="H8" s="19"/>
      <c r="I8" s="19"/>
      <c r="J8" s="19"/>
    </row>
    <row r="9" spans="1:10" ht="12.75">
      <c r="A9" s="19"/>
      <c r="B9" s="19"/>
      <c r="C9" s="19"/>
      <c r="D9" s="19"/>
      <c r="E9" s="19"/>
      <c r="F9" s="19"/>
      <c r="G9" s="19"/>
      <c r="H9" s="19"/>
      <c r="I9" s="19"/>
      <c r="J9" s="19" t="s">
        <v>54</v>
      </c>
    </row>
    <row r="10" spans="1:10" ht="43.5" customHeight="1">
      <c r="A10" s="69" t="s">
        <v>0</v>
      </c>
      <c r="B10" s="69" t="s">
        <v>1</v>
      </c>
      <c r="C10" s="69" t="s">
        <v>2</v>
      </c>
      <c r="D10" s="69" t="s">
        <v>3</v>
      </c>
      <c r="E10" s="69" t="s">
        <v>4</v>
      </c>
      <c r="F10" s="69" t="s">
        <v>5</v>
      </c>
      <c r="G10" s="69" t="s">
        <v>6</v>
      </c>
      <c r="H10" s="69" t="s">
        <v>7</v>
      </c>
      <c r="I10" s="72" t="s">
        <v>8</v>
      </c>
      <c r="J10" s="73"/>
    </row>
    <row r="11" spans="1:10" ht="48.75" customHeight="1">
      <c r="A11" s="70"/>
      <c r="B11" s="70"/>
      <c r="C11" s="70"/>
      <c r="D11" s="70"/>
      <c r="E11" s="70"/>
      <c r="F11" s="70"/>
      <c r="G11" s="70"/>
      <c r="H11" s="70"/>
      <c r="I11" s="3" t="s">
        <v>9</v>
      </c>
      <c r="J11" s="3" t="s">
        <v>10</v>
      </c>
    </row>
    <row r="12" spans="1:10" ht="15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2">
        <v>7</v>
      </c>
      <c r="H12" s="2">
        <v>8</v>
      </c>
      <c r="I12" s="2">
        <v>9</v>
      </c>
      <c r="J12" s="2">
        <v>10</v>
      </c>
    </row>
    <row r="13" spans="1:10" ht="15.75">
      <c r="A13" s="29" t="s">
        <v>79</v>
      </c>
      <c r="B13" s="30"/>
      <c r="C13" s="81" t="s">
        <v>55</v>
      </c>
      <c r="D13" s="81"/>
      <c r="E13" s="14"/>
      <c r="F13" s="14"/>
      <c r="G13" s="20"/>
      <c r="H13" s="2"/>
      <c r="I13" s="2"/>
      <c r="J13" s="2"/>
    </row>
    <row r="14" spans="1:10" ht="19.5" customHeight="1">
      <c r="A14" s="32" t="s">
        <v>80</v>
      </c>
      <c r="B14" s="33"/>
      <c r="C14" s="79" t="s">
        <v>55</v>
      </c>
      <c r="D14" s="80"/>
      <c r="E14" s="17"/>
      <c r="F14" s="11"/>
      <c r="G14" s="44">
        <f>G15+G24+G27+G35+G38+G42+G43+G44+G45+G46+G47</f>
        <v>15294717</v>
      </c>
      <c r="H14" s="44">
        <f>H15+H24+H27+H35+H38+H42+H43+H44+H45+H46+H47</f>
        <v>13768842</v>
      </c>
      <c r="I14" s="44">
        <f>I15+I24+I27+I35+I38+I42+I43+I44+I45+I46+I47</f>
        <v>1525875</v>
      </c>
      <c r="J14" s="44">
        <f>J15+J24+J27+J35+J38+J42+J43+J44+J45+J46+J47</f>
        <v>758040</v>
      </c>
    </row>
    <row r="15" spans="1:11" ht="45.75" customHeight="1">
      <c r="A15" s="21"/>
      <c r="B15" s="28"/>
      <c r="C15" s="23"/>
      <c r="D15" s="24"/>
      <c r="E15" s="15" t="s">
        <v>83</v>
      </c>
      <c r="F15" s="12" t="s">
        <v>82</v>
      </c>
      <c r="G15" s="44">
        <f>G16+G17+G18+G19+G20+G21+G22+G23</f>
        <v>6781807</v>
      </c>
      <c r="H15" s="44">
        <f>H16+H17+H18+H19+H20+H21+H22+H23</f>
        <v>6738607</v>
      </c>
      <c r="I15" s="44">
        <f>I16+I17+I18+I19+I20+I21+I22+I23</f>
        <v>43200</v>
      </c>
      <c r="J15" s="44">
        <f>J16+J17+J18+J19+J20+J21+J22+J23</f>
        <v>43200</v>
      </c>
      <c r="K15" s="65"/>
    </row>
    <row r="16" spans="1:10" ht="30">
      <c r="A16" s="6" t="s">
        <v>84</v>
      </c>
      <c r="B16" s="6" t="s">
        <v>53</v>
      </c>
      <c r="C16" s="7" t="s">
        <v>85</v>
      </c>
      <c r="D16" s="18" t="s">
        <v>86</v>
      </c>
      <c r="E16" s="15"/>
      <c r="F16" s="34"/>
      <c r="G16" s="35">
        <f>H16</f>
        <v>173229</v>
      </c>
      <c r="H16" s="35">
        <v>173229</v>
      </c>
      <c r="I16" s="36"/>
      <c r="J16" s="36"/>
    </row>
    <row r="17" spans="1:10" ht="30">
      <c r="A17" s="6" t="s">
        <v>87</v>
      </c>
      <c r="B17" s="6" t="s">
        <v>88</v>
      </c>
      <c r="C17" s="7" t="s">
        <v>13</v>
      </c>
      <c r="D17" s="18" t="s">
        <v>56</v>
      </c>
      <c r="E17" s="15"/>
      <c r="F17" s="34"/>
      <c r="G17" s="35">
        <f aca="true" t="shared" si="0" ref="G17:G23">H17</f>
        <v>313408</v>
      </c>
      <c r="H17" s="35">
        <v>313408</v>
      </c>
      <c r="I17" s="36"/>
      <c r="J17" s="36"/>
    </row>
    <row r="18" spans="1:10" ht="30">
      <c r="A18" s="6" t="s">
        <v>89</v>
      </c>
      <c r="B18" s="6" t="s">
        <v>90</v>
      </c>
      <c r="C18" s="7" t="s">
        <v>91</v>
      </c>
      <c r="D18" s="18" t="s">
        <v>92</v>
      </c>
      <c r="E18" s="15"/>
      <c r="F18" s="34"/>
      <c r="G18" s="35">
        <f t="shared" si="0"/>
        <v>2474052</v>
      </c>
      <c r="H18" s="35">
        <v>2474052</v>
      </c>
      <c r="I18" s="36"/>
      <c r="J18" s="36"/>
    </row>
    <row r="19" spans="1:10" ht="45">
      <c r="A19" s="6" t="s">
        <v>93</v>
      </c>
      <c r="B19" s="6" t="s">
        <v>94</v>
      </c>
      <c r="C19" s="7" t="s">
        <v>95</v>
      </c>
      <c r="D19" s="18" t="s">
        <v>96</v>
      </c>
      <c r="E19" s="15"/>
      <c r="F19" s="34"/>
      <c r="G19" s="35">
        <f t="shared" si="0"/>
        <v>335734</v>
      </c>
      <c r="H19" s="35">
        <v>335734</v>
      </c>
      <c r="I19" s="36"/>
      <c r="J19" s="36"/>
    </row>
    <row r="20" spans="1:10" ht="45">
      <c r="A20" s="6" t="s">
        <v>14</v>
      </c>
      <c r="B20" s="6" t="s">
        <v>15</v>
      </c>
      <c r="C20" s="7" t="s">
        <v>16</v>
      </c>
      <c r="D20" s="18" t="s">
        <v>57</v>
      </c>
      <c r="E20" s="15"/>
      <c r="F20" s="34"/>
      <c r="G20" s="35">
        <f t="shared" si="0"/>
        <v>300000</v>
      </c>
      <c r="H20" s="35">
        <v>300000</v>
      </c>
      <c r="I20" s="56"/>
      <c r="J20" s="56"/>
    </row>
    <row r="21" spans="1:10" ht="15.75" customHeight="1">
      <c r="A21" s="6" t="s">
        <v>19</v>
      </c>
      <c r="B21" s="6" t="s">
        <v>20</v>
      </c>
      <c r="C21" s="7" t="s">
        <v>21</v>
      </c>
      <c r="D21" s="18" t="s">
        <v>58</v>
      </c>
      <c r="E21" s="15"/>
      <c r="F21" s="34"/>
      <c r="G21" s="35">
        <f t="shared" si="0"/>
        <v>306464</v>
      </c>
      <c r="H21" s="35">
        <v>306464</v>
      </c>
      <c r="I21" s="56"/>
      <c r="J21" s="56"/>
    </row>
    <row r="22" spans="1:10" ht="60">
      <c r="A22" s="6" t="s">
        <v>29</v>
      </c>
      <c r="B22" s="6" t="s">
        <v>30</v>
      </c>
      <c r="C22" s="7" t="s">
        <v>31</v>
      </c>
      <c r="D22" s="18" t="s">
        <v>62</v>
      </c>
      <c r="E22" s="15"/>
      <c r="F22" s="34"/>
      <c r="G22" s="35">
        <f>H22+I22</f>
        <v>2790470</v>
      </c>
      <c r="H22" s="35">
        <v>2747270</v>
      </c>
      <c r="I22" s="36">
        <v>43200</v>
      </c>
      <c r="J22" s="36">
        <v>43200</v>
      </c>
    </row>
    <row r="23" spans="1:10" ht="28.5" customHeight="1">
      <c r="A23" s="6" t="s">
        <v>68</v>
      </c>
      <c r="B23" s="6" t="s">
        <v>69</v>
      </c>
      <c r="C23" s="7" t="s">
        <v>40</v>
      </c>
      <c r="D23" s="18" t="s">
        <v>70</v>
      </c>
      <c r="E23" s="15"/>
      <c r="F23" s="34"/>
      <c r="G23" s="35">
        <f t="shared" si="0"/>
        <v>88450</v>
      </c>
      <c r="H23" s="35">
        <v>88450</v>
      </c>
      <c r="I23" s="36"/>
      <c r="J23" s="36"/>
    </row>
    <row r="24" spans="1:10" ht="114">
      <c r="A24" s="6"/>
      <c r="B24" s="6"/>
      <c r="C24" s="7"/>
      <c r="D24" s="18"/>
      <c r="E24" s="16" t="s">
        <v>143</v>
      </c>
      <c r="F24" s="13" t="s">
        <v>142</v>
      </c>
      <c r="G24" s="43">
        <f>H24+I24</f>
        <v>250000</v>
      </c>
      <c r="H24" s="43">
        <f>H25+H26</f>
        <v>250000</v>
      </c>
      <c r="I24" s="43">
        <f>I25+I26</f>
        <v>0</v>
      </c>
      <c r="J24" s="43">
        <f>J25+J26</f>
        <v>0</v>
      </c>
    </row>
    <row r="25" spans="1:10" ht="45">
      <c r="A25" s="6" t="s">
        <v>74</v>
      </c>
      <c r="B25" s="6" t="s">
        <v>75</v>
      </c>
      <c r="C25" s="7" t="s">
        <v>46</v>
      </c>
      <c r="D25" s="18" t="s">
        <v>76</v>
      </c>
      <c r="E25" s="15"/>
      <c r="F25" s="34"/>
      <c r="G25" s="35">
        <f>H25+I25</f>
        <v>50000</v>
      </c>
      <c r="H25" s="35">
        <v>50000</v>
      </c>
      <c r="I25" s="56"/>
      <c r="J25" s="56"/>
    </row>
    <row r="26" spans="1:10" ht="60">
      <c r="A26" s="6" t="s">
        <v>144</v>
      </c>
      <c r="B26" s="6" t="s">
        <v>145</v>
      </c>
      <c r="C26" s="7" t="s">
        <v>53</v>
      </c>
      <c r="D26" s="18" t="s">
        <v>146</v>
      </c>
      <c r="E26" s="15"/>
      <c r="F26" s="34"/>
      <c r="G26" s="35">
        <f>H26+I26</f>
        <v>200000</v>
      </c>
      <c r="H26" s="35">
        <v>200000</v>
      </c>
      <c r="I26" s="56"/>
      <c r="J26" s="56"/>
    </row>
    <row r="27" spans="1:11" ht="57.75" customHeight="1">
      <c r="A27" s="25"/>
      <c r="B27" s="25"/>
      <c r="C27" s="26"/>
      <c r="D27" s="24"/>
      <c r="E27" s="16" t="s">
        <v>97</v>
      </c>
      <c r="F27" s="13" t="s">
        <v>98</v>
      </c>
      <c r="G27" s="62">
        <f>G28+G29+G30+G31+G32+G33+G34</f>
        <v>1416530</v>
      </c>
      <c r="H27" s="62">
        <f>H28+H29+H30+H31+H32+H33+H34</f>
        <v>1416530</v>
      </c>
      <c r="I27" s="62">
        <f>I28+I29+I30+I31+I32+I33+I34</f>
        <v>0</v>
      </c>
      <c r="J27" s="62">
        <f>J28+J29+J30+J31+J32+J33+J34</f>
        <v>0</v>
      </c>
      <c r="K27" s="65"/>
    </row>
    <row r="28" spans="1:10" ht="32.25" customHeight="1">
      <c r="A28" s="6" t="s">
        <v>89</v>
      </c>
      <c r="B28" s="6" t="s">
        <v>90</v>
      </c>
      <c r="C28" s="7" t="s">
        <v>91</v>
      </c>
      <c r="D28" s="18" t="s">
        <v>92</v>
      </c>
      <c r="E28" s="16"/>
      <c r="F28" s="13"/>
      <c r="G28" s="38">
        <f aca="true" t="shared" si="1" ref="G28:G34">H28+I28</f>
        <v>150000</v>
      </c>
      <c r="H28" s="37">
        <v>150000</v>
      </c>
      <c r="I28" s="45"/>
      <c r="J28" s="45"/>
    </row>
    <row r="29" spans="1:10" ht="57.75" customHeight="1">
      <c r="A29" s="6" t="s">
        <v>93</v>
      </c>
      <c r="B29" s="6" t="s">
        <v>94</v>
      </c>
      <c r="C29" s="7" t="s">
        <v>95</v>
      </c>
      <c r="D29" s="18" t="s">
        <v>96</v>
      </c>
      <c r="E29" s="16"/>
      <c r="F29" s="13"/>
      <c r="G29" s="38">
        <f t="shared" si="1"/>
        <v>500000</v>
      </c>
      <c r="H29" s="37">
        <v>500000</v>
      </c>
      <c r="I29" s="45"/>
      <c r="J29" s="45"/>
    </row>
    <row r="30" spans="1:10" ht="30.75" customHeight="1">
      <c r="A30" s="9" t="s">
        <v>103</v>
      </c>
      <c r="B30" s="9" t="s">
        <v>104</v>
      </c>
      <c r="C30" s="10" t="s">
        <v>16</v>
      </c>
      <c r="D30" s="18" t="s">
        <v>105</v>
      </c>
      <c r="E30" s="16"/>
      <c r="F30" s="13"/>
      <c r="G30" s="38">
        <f t="shared" si="1"/>
        <v>16300</v>
      </c>
      <c r="H30" s="37">
        <v>16300</v>
      </c>
      <c r="I30" s="30"/>
      <c r="J30" s="30"/>
    </row>
    <row r="31" spans="1:10" ht="81.75" customHeight="1">
      <c r="A31" s="9" t="s">
        <v>99</v>
      </c>
      <c r="B31" s="9" t="s">
        <v>100</v>
      </c>
      <c r="C31" s="10" t="s">
        <v>101</v>
      </c>
      <c r="D31" s="18" t="s">
        <v>102</v>
      </c>
      <c r="E31" s="16"/>
      <c r="F31" s="13"/>
      <c r="G31" s="38">
        <f t="shared" si="1"/>
        <v>30000</v>
      </c>
      <c r="H31" s="37">
        <v>30000</v>
      </c>
      <c r="I31" s="57"/>
      <c r="J31" s="57"/>
    </row>
    <row r="32" spans="1:10" ht="39" customHeight="1">
      <c r="A32" s="9" t="s">
        <v>156</v>
      </c>
      <c r="B32" s="9" t="s">
        <v>157</v>
      </c>
      <c r="C32" s="10" t="s">
        <v>106</v>
      </c>
      <c r="D32" s="18" t="s">
        <v>158</v>
      </c>
      <c r="E32" s="16"/>
      <c r="F32" s="13"/>
      <c r="G32" s="38">
        <f t="shared" si="1"/>
        <v>6400</v>
      </c>
      <c r="H32" s="40">
        <v>6400</v>
      </c>
      <c r="I32" s="58"/>
      <c r="J32" s="57"/>
    </row>
    <row r="33" spans="1:10" ht="49.5" customHeight="1">
      <c r="A33" s="6" t="s">
        <v>14</v>
      </c>
      <c r="B33" s="6" t="s">
        <v>15</v>
      </c>
      <c r="C33" s="7" t="s">
        <v>16</v>
      </c>
      <c r="D33" s="18" t="s">
        <v>57</v>
      </c>
      <c r="E33" s="27"/>
      <c r="F33" s="22"/>
      <c r="G33" s="39">
        <f t="shared" si="1"/>
        <v>390230</v>
      </c>
      <c r="H33" s="40">
        <v>390230</v>
      </c>
      <c r="I33" s="58"/>
      <c r="J33" s="57"/>
    </row>
    <row r="34" spans="1:10" ht="30.75" customHeight="1">
      <c r="A34" s="9" t="s">
        <v>22</v>
      </c>
      <c r="B34" s="9" t="s">
        <v>23</v>
      </c>
      <c r="C34" s="10" t="s">
        <v>24</v>
      </c>
      <c r="D34" s="18" t="s">
        <v>59</v>
      </c>
      <c r="E34" s="16"/>
      <c r="F34" s="13"/>
      <c r="G34" s="37">
        <f t="shared" si="1"/>
        <v>323600</v>
      </c>
      <c r="H34" s="37">
        <v>323600</v>
      </c>
      <c r="I34" s="30"/>
      <c r="J34" s="30"/>
    </row>
    <row r="35" spans="1:11" ht="57" customHeight="1">
      <c r="A35" s="9"/>
      <c r="B35" s="9"/>
      <c r="C35" s="10"/>
      <c r="D35" s="18"/>
      <c r="E35" s="16" t="s">
        <v>148</v>
      </c>
      <c r="F35" s="13" t="s">
        <v>147</v>
      </c>
      <c r="G35" s="45">
        <f>G36+G37</f>
        <v>459140</v>
      </c>
      <c r="H35" s="45">
        <f>H36+H37</f>
        <v>459140</v>
      </c>
      <c r="I35" s="37">
        <f>I36+I37</f>
        <v>0</v>
      </c>
      <c r="J35" s="37">
        <f>J36+J37</f>
        <v>0</v>
      </c>
      <c r="K35" s="65"/>
    </row>
    <row r="36" spans="1:10" ht="30.75" customHeight="1">
      <c r="A36" s="6" t="s">
        <v>89</v>
      </c>
      <c r="B36" s="6" t="s">
        <v>90</v>
      </c>
      <c r="C36" s="7" t="s">
        <v>91</v>
      </c>
      <c r="D36" s="18" t="s">
        <v>92</v>
      </c>
      <c r="E36" s="16"/>
      <c r="F36" s="13"/>
      <c r="G36" s="38">
        <f>H36+I36</f>
        <v>120000</v>
      </c>
      <c r="H36" s="37">
        <v>120000</v>
      </c>
      <c r="I36" s="45"/>
      <c r="J36" s="45"/>
    </row>
    <row r="37" spans="1:10" ht="51.75" customHeight="1">
      <c r="A37" s="6" t="s">
        <v>93</v>
      </c>
      <c r="B37" s="6" t="s">
        <v>94</v>
      </c>
      <c r="C37" s="7" t="s">
        <v>95</v>
      </c>
      <c r="D37" s="18" t="s">
        <v>96</v>
      </c>
      <c r="E37" s="16"/>
      <c r="F37" s="13"/>
      <c r="G37" s="38">
        <f>H37+I37</f>
        <v>339140</v>
      </c>
      <c r="H37" s="37">
        <v>339140</v>
      </c>
      <c r="I37" s="45"/>
      <c r="J37" s="45"/>
    </row>
    <row r="38" spans="1:12" ht="84" customHeight="1">
      <c r="A38" s="9"/>
      <c r="B38" s="9"/>
      <c r="C38" s="10"/>
      <c r="D38" s="18"/>
      <c r="E38" s="8" t="s">
        <v>107</v>
      </c>
      <c r="F38" s="13" t="s">
        <v>108</v>
      </c>
      <c r="G38" s="45">
        <f>G39+G40+G41</f>
        <v>2973684</v>
      </c>
      <c r="H38" s="45">
        <f>H39+H40+H41</f>
        <v>2961684</v>
      </c>
      <c r="I38" s="45">
        <f>I39+I40</f>
        <v>12000</v>
      </c>
      <c r="J38" s="45">
        <f>J39+J40</f>
        <v>12000</v>
      </c>
      <c r="K38" s="65"/>
      <c r="L38" s="65"/>
    </row>
    <row r="39" spans="1:10" ht="15">
      <c r="A39" s="9" t="s">
        <v>32</v>
      </c>
      <c r="B39" s="9" t="s">
        <v>33</v>
      </c>
      <c r="C39" s="10" t="s">
        <v>31</v>
      </c>
      <c r="D39" s="18" t="s">
        <v>63</v>
      </c>
      <c r="E39" s="8"/>
      <c r="F39" s="13"/>
      <c r="G39" s="37">
        <f aca="true" t="shared" si="2" ref="G39:G45">H39+I39</f>
        <v>2573684</v>
      </c>
      <c r="H39" s="37">
        <v>2561684</v>
      </c>
      <c r="I39" s="30">
        <v>12000</v>
      </c>
      <c r="J39" s="30">
        <v>12000</v>
      </c>
    </row>
    <row r="40" spans="1:10" ht="45">
      <c r="A40" s="9" t="s">
        <v>41</v>
      </c>
      <c r="B40" s="9" t="s">
        <v>42</v>
      </c>
      <c r="C40" s="10" t="s">
        <v>43</v>
      </c>
      <c r="D40" s="18" t="s">
        <v>64</v>
      </c>
      <c r="E40" s="8"/>
      <c r="F40" s="13"/>
      <c r="G40" s="37">
        <f t="shared" si="2"/>
        <v>300000</v>
      </c>
      <c r="H40" s="41">
        <v>300000</v>
      </c>
      <c r="I40" s="42"/>
      <c r="J40" s="42"/>
    </row>
    <row r="41" spans="1:10" ht="30">
      <c r="A41" s="9" t="s">
        <v>139</v>
      </c>
      <c r="B41" s="9" t="s">
        <v>140</v>
      </c>
      <c r="C41" s="10" t="s">
        <v>31</v>
      </c>
      <c r="D41" s="18" t="s">
        <v>141</v>
      </c>
      <c r="E41" s="8"/>
      <c r="F41" s="13"/>
      <c r="G41" s="37">
        <f t="shared" si="2"/>
        <v>100000</v>
      </c>
      <c r="H41" s="41">
        <v>100000</v>
      </c>
      <c r="I41" s="42"/>
      <c r="J41" s="42"/>
    </row>
    <row r="42" spans="1:10" ht="114">
      <c r="A42" s="9" t="s">
        <v>34</v>
      </c>
      <c r="B42" s="9" t="s">
        <v>35</v>
      </c>
      <c r="C42" s="10" t="s">
        <v>36</v>
      </c>
      <c r="D42" s="18" t="s">
        <v>109</v>
      </c>
      <c r="E42" s="8" t="s">
        <v>137</v>
      </c>
      <c r="F42" s="13" t="s">
        <v>138</v>
      </c>
      <c r="G42" s="45">
        <f t="shared" si="2"/>
        <v>1280000</v>
      </c>
      <c r="H42" s="46">
        <v>1280000</v>
      </c>
      <c r="I42" s="47"/>
      <c r="J42" s="47"/>
    </row>
    <row r="43" spans="1:10" ht="57">
      <c r="A43" s="9" t="s">
        <v>37</v>
      </c>
      <c r="B43" s="9" t="s">
        <v>38</v>
      </c>
      <c r="C43" s="10" t="s">
        <v>39</v>
      </c>
      <c r="D43" s="18" t="s">
        <v>111</v>
      </c>
      <c r="E43" s="15" t="s">
        <v>110</v>
      </c>
      <c r="F43" s="34" t="s">
        <v>71</v>
      </c>
      <c r="G43" s="45">
        <f t="shared" si="2"/>
        <v>510685</v>
      </c>
      <c r="H43" s="46"/>
      <c r="I43" s="47">
        <v>510685</v>
      </c>
      <c r="J43" s="47">
        <v>510685</v>
      </c>
    </row>
    <row r="44" spans="1:10" ht="60.75" customHeight="1">
      <c r="A44" s="9" t="s">
        <v>44</v>
      </c>
      <c r="B44" s="9" t="s">
        <v>45</v>
      </c>
      <c r="C44" s="10" t="s">
        <v>46</v>
      </c>
      <c r="D44" s="18" t="s">
        <v>65</v>
      </c>
      <c r="E44" s="8" t="s">
        <v>112</v>
      </c>
      <c r="F44" s="13" t="s">
        <v>47</v>
      </c>
      <c r="G44" s="45">
        <f t="shared" si="2"/>
        <v>637881</v>
      </c>
      <c r="H44" s="46">
        <v>637881</v>
      </c>
      <c r="I44" s="47"/>
      <c r="J44" s="47"/>
    </row>
    <row r="45" spans="1:10" ht="117" customHeight="1">
      <c r="A45" s="9" t="s">
        <v>48</v>
      </c>
      <c r="B45" s="9" t="s">
        <v>49</v>
      </c>
      <c r="C45" s="10" t="s">
        <v>50</v>
      </c>
      <c r="D45" s="18" t="s">
        <v>66</v>
      </c>
      <c r="E45" s="8" t="s">
        <v>113</v>
      </c>
      <c r="F45" s="13" t="s">
        <v>51</v>
      </c>
      <c r="G45" s="45">
        <f t="shared" si="2"/>
        <v>767835</v>
      </c>
      <c r="H45" s="46"/>
      <c r="I45" s="47">
        <v>767835</v>
      </c>
      <c r="J45" s="47"/>
    </row>
    <row r="46" spans="1:10" ht="73.5" customHeight="1">
      <c r="A46" s="9" t="s">
        <v>150</v>
      </c>
      <c r="B46" s="9" t="s">
        <v>151</v>
      </c>
      <c r="C46" s="10" t="s">
        <v>155</v>
      </c>
      <c r="D46" s="18" t="s">
        <v>154</v>
      </c>
      <c r="E46" s="8" t="s">
        <v>152</v>
      </c>
      <c r="F46" s="13" t="s">
        <v>153</v>
      </c>
      <c r="G46" s="45">
        <f>H46</f>
        <v>25000</v>
      </c>
      <c r="H46" s="46">
        <v>25000</v>
      </c>
      <c r="I46" s="47"/>
      <c r="J46" s="47"/>
    </row>
    <row r="47" spans="1:10" ht="48" customHeight="1">
      <c r="A47" s="6" t="s">
        <v>159</v>
      </c>
      <c r="B47" s="9" t="s">
        <v>160</v>
      </c>
      <c r="C47" s="10" t="s">
        <v>39</v>
      </c>
      <c r="D47" s="18" t="s">
        <v>161</v>
      </c>
      <c r="E47" s="8" t="s">
        <v>133</v>
      </c>
      <c r="F47" s="13"/>
      <c r="G47" s="37">
        <f>H47+I47</f>
        <v>192155</v>
      </c>
      <c r="H47" s="37"/>
      <c r="I47" s="30">
        <v>192155</v>
      </c>
      <c r="J47" s="30">
        <v>192155</v>
      </c>
    </row>
    <row r="48" spans="1:10" ht="15">
      <c r="A48" s="48" t="s">
        <v>114</v>
      </c>
      <c r="B48" s="9"/>
      <c r="C48" s="74" t="s">
        <v>116</v>
      </c>
      <c r="D48" s="75"/>
      <c r="E48" s="8"/>
      <c r="F48" s="13"/>
      <c r="G48" s="59"/>
      <c r="H48" s="60"/>
      <c r="I48" s="61"/>
      <c r="J48" s="61"/>
    </row>
    <row r="49" spans="1:11" ht="15">
      <c r="A49" s="48" t="s">
        <v>115</v>
      </c>
      <c r="B49" s="9"/>
      <c r="C49" s="74" t="s">
        <v>116</v>
      </c>
      <c r="D49" s="75"/>
      <c r="E49" s="15"/>
      <c r="F49" s="13"/>
      <c r="G49" s="45">
        <f>G50+G53+G54</f>
        <v>6667237</v>
      </c>
      <c r="H49" s="45">
        <f>H50+H53+H54</f>
        <v>6485357</v>
      </c>
      <c r="I49" s="45">
        <f>I50+I53+I54</f>
        <v>181880</v>
      </c>
      <c r="J49" s="45">
        <f>J50+J53+J54</f>
        <v>156000</v>
      </c>
      <c r="K49" s="65"/>
    </row>
    <row r="50" spans="1:12" ht="57">
      <c r="A50" s="48"/>
      <c r="B50" s="9"/>
      <c r="C50" s="49"/>
      <c r="D50" s="49"/>
      <c r="E50" s="15" t="s">
        <v>136</v>
      </c>
      <c r="F50" s="50" t="s">
        <v>135</v>
      </c>
      <c r="G50" s="45">
        <f>G51+G52</f>
        <v>6605357</v>
      </c>
      <c r="H50" s="45">
        <f>H51+H52</f>
        <v>6449357</v>
      </c>
      <c r="I50" s="45">
        <f>I51+I52</f>
        <v>156000</v>
      </c>
      <c r="J50" s="45">
        <f>J51+J52</f>
        <v>156000</v>
      </c>
      <c r="K50" s="65"/>
      <c r="L50" s="65"/>
    </row>
    <row r="51" spans="1:10" ht="30">
      <c r="A51" s="6" t="s">
        <v>117</v>
      </c>
      <c r="B51" s="6" t="s">
        <v>88</v>
      </c>
      <c r="C51" s="7" t="s">
        <v>13</v>
      </c>
      <c r="D51" s="18" t="s">
        <v>56</v>
      </c>
      <c r="E51" s="15"/>
      <c r="F51" s="51"/>
      <c r="G51" s="37">
        <f>H51+I51</f>
        <v>6486903</v>
      </c>
      <c r="H51" s="41">
        <v>6330903</v>
      </c>
      <c r="I51" s="42">
        <v>156000</v>
      </c>
      <c r="J51" s="42">
        <v>156000</v>
      </c>
    </row>
    <row r="52" spans="1:10" ht="15">
      <c r="A52" s="9" t="s">
        <v>118</v>
      </c>
      <c r="B52" s="9" t="s">
        <v>52</v>
      </c>
      <c r="C52" s="7" t="s">
        <v>53</v>
      </c>
      <c r="D52" s="52" t="s">
        <v>67</v>
      </c>
      <c r="E52" s="15"/>
      <c r="F52" s="51"/>
      <c r="G52" s="37">
        <f>H52+I52</f>
        <v>118454</v>
      </c>
      <c r="H52" s="41">
        <v>118454</v>
      </c>
      <c r="I52" s="42"/>
      <c r="J52" s="42"/>
    </row>
    <row r="53" spans="1:10" ht="45">
      <c r="A53" s="9" t="s">
        <v>121</v>
      </c>
      <c r="B53" s="9" t="s">
        <v>17</v>
      </c>
      <c r="C53" s="7" t="s">
        <v>18</v>
      </c>
      <c r="D53" s="53" t="s">
        <v>122</v>
      </c>
      <c r="E53" s="15" t="s">
        <v>119</v>
      </c>
      <c r="F53" s="13" t="s">
        <v>120</v>
      </c>
      <c r="G53" s="45">
        <f>H53+I53</f>
        <v>36000</v>
      </c>
      <c r="H53" s="46">
        <v>36000</v>
      </c>
      <c r="I53" s="47"/>
      <c r="J53" s="47"/>
    </row>
    <row r="54" spans="1:10" ht="114.75" customHeight="1">
      <c r="A54" s="9" t="s">
        <v>165</v>
      </c>
      <c r="B54" s="9" t="s">
        <v>49</v>
      </c>
      <c r="C54" s="10" t="s">
        <v>50</v>
      </c>
      <c r="D54" s="18" t="s">
        <v>66</v>
      </c>
      <c r="E54" s="8" t="s">
        <v>113</v>
      </c>
      <c r="F54" s="13" t="s">
        <v>51</v>
      </c>
      <c r="G54" s="45">
        <f>H54+I54</f>
        <v>25880</v>
      </c>
      <c r="H54" s="46"/>
      <c r="I54" s="47">
        <v>25880</v>
      </c>
      <c r="J54" s="47"/>
    </row>
    <row r="55" spans="1:10" ht="30.75" customHeight="1">
      <c r="A55" s="48" t="s">
        <v>123</v>
      </c>
      <c r="B55" s="9"/>
      <c r="C55" s="76" t="s">
        <v>125</v>
      </c>
      <c r="D55" s="77"/>
      <c r="E55" s="15"/>
      <c r="F55" s="13"/>
      <c r="G55" s="59"/>
      <c r="H55" s="60"/>
      <c r="I55" s="61"/>
      <c r="J55" s="61"/>
    </row>
    <row r="56" spans="1:11" ht="28.5" customHeight="1">
      <c r="A56" s="48" t="s">
        <v>124</v>
      </c>
      <c r="B56" s="9"/>
      <c r="C56" s="76" t="s">
        <v>125</v>
      </c>
      <c r="D56" s="77"/>
      <c r="E56" s="15"/>
      <c r="F56" s="13"/>
      <c r="G56" s="45">
        <f>G57+G61</f>
        <v>1060072</v>
      </c>
      <c r="H56" s="45">
        <f>H57+H61</f>
        <v>738865</v>
      </c>
      <c r="I56" s="45">
        <f>I57+I61</f>
        <v>321207</v>
      </c>
      <c r="J56" s="45">
        <f>J57+J61</f>
        <v>321207</v>
      </c>
      <c r="K56" s="65"/>
    </row>
    <row r="57" spans="1:11" ht="54.75" customHeight="1">
      <c r="A57" s="9"/>
      <c r="B57" s="9"/>
      <c r="C57" s="10"/>
      <c r="D57" s="18"/>
      <c r="E57" s="8" t="s">
        <v>133</v>
      </c>
      <c r="F57" s="13" t="s">
        <v>134</v>
      </c>
      <c r="G57" s="45">
        <f>G58+G59+G60</f>
        <v>943717</v>
      </c>
      <c r="H57" s="45">
        <f>H58+H59+H60</f>
        <v>686865</v>
      </c>
      <c r="I57" s="45">
        <f>I58+I59+I60</f>
        <v>256852</v>
      </c>
      <c r="J57" s="45">
        <f>J58+J59+J60</f>
        <v>256852</v>
      </c>
      <c r="K57" s="65"/>
    </row>
    <row r="58" spans="1:10" ht="30.75" customHeight="1">
      <c r="A58" s="9" t="s">
        <v>130</v>
      </c>
      <c r="B58" s="9" t="s">
        <v>126</v>
      </c>
      <c r="C58" s="10" t="s">
        <v>26</v>
      </c>
      <c r="D58" s="18" t="s">
        <v>127</v>
      </c>
      <c r="E58" s="8"/>
      <c r="F58" s="13"/>
      <c r="G58" s="37">
        <f aca="true" t="shared" si="3" ref="G58:G63">H58+I58</f>
        <v>511865</v>
      </c>
      <c r="H58" s="37">
        <v>511865</v>
      </c>
      <c r="I58" s="30"/>
      <c r="J58" s="30"/>
    </row>
    <row r="59" spans="1:10" ht="15">
      <c r="A59" s="9" t="s">
        <v>129</v>
      </c>
      <c r="B59" s="9" t="s">
        <v>25</v>
      </c>
      <c r="C59" s="10" t="s">
        <v>26</v>
      </c>
      <c r="D59" s="18" t="s">
        <v>60</v>
      </c>
      <c r="E59" s="8"/>
      <c r="F59" s="13"/>
      <c r="G59" s="37">
        <f t="shared" si="3"/>
        <v>175000</v>
      </c>
      <c r="H59" s="37">
        <v>175000</v>
      </c>
      <c r="I59" s="30"/>
      <c r="J59" s="30"/>
    </row>
    <row r="60" spans="1:10" ht="15">
      <c r="A60" s="6" t="s">
        <v>166</v>
      </c>
      <c r="B60" s="9" t="s">
        <v>167</v>
      </c>
      <c r="C60" s="10" t="s">
        <v>39</v>
      </c>
      <c r="D60" s="18" t="s">
        <v>168</v>
      </c>
      <c r="E60" s="8"/>
      <c r="F60" s="13"/>
      <c r="G60" s="37">
        <f t="shared" si="3"/>
        <v>256852</v>
      </c>
      <c r="H60" s="37"/>
      <c r="I60" s="30">
        <v>256852</v>
      </c>
      <c r="J60" s="30">
        <v>256852</v>
      </c>
    </row>
    <row r="61" spans="1:10" ht="60.75" customHeight="1">
      <c r="A61" s="9"/>
      <c r="B61" s="9"/>
      <c r="C61" s="10"/>
      <c r="D61" s="18"/>
      <c r="E61" s="8" t="s">
        <v>131</v>
      </c>
      <c r="F61" s="13" t="s">
        <v>132</v>
      </c>
      <c r="G61" s="63">
        <f t="shared" si="3"/>
        <v>116355</v>
      </c>
      <c r="H61" s="31">
        <f>H62+H63</f>
        <v>52000</v>
      </c>
      <c r="I61" s="31">
        <f>I62+I63</f>
        <v>64355</v>
      </c>
      <c r="J61" s="31">
        <f>J62+J63</f>
        <v>64355</v>
      </c>
    </row>
    <row r="62" spans="1:10" ht="65.25" customHeight="1">
      <c r="A62" s="9" t="s">
        <v>128</v>
      </c>
      <c r="B62" s="9" t="s">
        <v>28</v>
      </c>
      <c r="C62" s="10" t="s">
        <v>27</v>
      </c>
      <c r="D62" s="18" t="s">
        <v>61</v>
      </c>
      <c r="E62" s="8"/>
      <c r="F62" s="13"/>
      <c r="G62" s="64">
        <f t="shared" si="3"/>
        <v>52000</v>
      </c>
      <c r="H62" s="30">
        <v>52000</v>
      </c>
      <c r="I62" s="30"/>
      <c r="J62" s="31"/>
    </row>
    <row r="63" spans="1:10" ht="33.75" customHeight="1">
      <c r="A63" s="9" t="s">
        <v>162</v>
      </c>
      <c r="B63" s="6" t="s">
        <v>163</v>
      </c>
      <c r="C63" s="7" t="s">
        <v>39</v>
      </c>
      <c r="D63" s="18" t="s">
        <v>164</v>
      </c>
      <c r="E63" s="8"/>
      <c r="F63" s="13"/>
      <c r="G63" s="64">
        <f t="shared" si="3"/>
        <v>64355</v>
      </c>
      <c r="H63" s="30"/>
      <c r="I63" s="30">
        <v>64355</v>
      </c>
      <c r="J63" s="30">
        <v>64355</v>
      </c>
    </row>
    <row r="64" spans="1:10" ht="15">
      <c r="A64" s="30" t="s">
        <v>11</v>
      </c>
      <c r="B64" s="42" t="s">
        <v>11</v>
      </c>
      <c r="C64" s="42" t="s">
        <v>11</v>
      </c>
      <c r="D64" s="55" t="s">
        <v>12</v>
      </c>
      <c r="E64" s="42" t="s">
        <v>11</v>
      </c>
      <c r="F64" s="30" t="s">
        <v>11</v>
      </c>
      <c r="G64" s="54">
        <f>G14+G56+G49</f>
        <v>23022026</v>
      </c>
      <c r="H64" s="54">
        <f>H14+H56+H49</f>
        <v>20993064</v>
      </c>
      <c r="I64" s="54">
        <f>I14+I56+I49</f>
        <v>2028962</v>
      </c>
      <c r="J64" s="54">
        <f>J14+J56+J49</f>
        <v>1235247</v>
      </c>
    </row>
    <row r="65" spans="1:10" ht="12.7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7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8.75">
      <c r="A67" s="19"/>
      <c r="B67" s="4" t="s">
        <v>81</v>
      </c>
      <c r="C67" s="19"/>
      <c r="D67" s="19"/>
      <c r="E67" s="19"/>
      <c r="F67" s="4" t="s">
        <v>149</v>
      </c>
      <c r="G67" s="19"/>
      <c r="H67" s="19"/>
      <c r="I67" s="19"/>
      <c r="J67" s="19"/>
    </row>
    <row r="72" spans="8:10" ht="12.75">
      <c r="H72" s="66"/>
      <c r="I72" s="66"/>
      <c r="J72" s="66"/>
    </row>
  </sheetData>
  <sheetProtection/>
  <mergeCells count="20">
    <mergeCell ref="I10:J10"/>
    <mergeCell ref="C49:D49"/>
    <mergeCell ref="C55:D55"/>
    <mergeCell ref="C56:D56"/>
    <mergeCell ref="D10:D11"/>
    <mergeCell ref="A8:C8"/>
    <mergeCell ref="C14:D14"/>
    <mergeCell ref="C13:D13"/>
    <mergeCell ref="C48:D48"/>
    <mergeCell ref="H10:H11"/>
    <mergeCell ref="A7:C7"/>
    <mergeCell ref="A10:A11"/>
    <mergeCell ref="B10:B11"/>
    <mergeCell ref="C10:C11"/>
    <mergeCell ref="G1:I1"/>
    <mergeCell ref="G2:I2"/>
    <mergeCell ref="G3:I3"/>
    <mergeCell ref="E10:E11"/>
    <mergeCell ref="F10:F11"/>
    <mergeCell ref="G10:G1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5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Ira</cp:lastModifiedBy>
  <cp:lastPrinted>2021-05-24T11:51:34Z</cp:lastPrinted>
  <dcterms:created xsi:type="dcterms:W3CDTF">1996-10-08T23:32:33Z</dcterms:created>
  <dcterms:modified xsi:type="dcterms:W3CDTF">2021-05-24T11:53:26Z</dcterms:modified>
  <cp:category/>
  <cp:version/>
  <cp:contentType/>
  <cp:contentStatus/>
</cp:coreProperties>
</file>