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 Литвиненко\Бюджет\2023 рік\Виконання бюджету\"/>
    </mc:Choice>
  </mc:AlternateContent>
  <bookViews>
    <workbookView xWindow="0" yWindow="0" windowWidth="15345" windowHeight="6705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analiz_vd0!$6:$7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2" l="1"/>
  <c r="I70" i="2"/>
  <c r="I71" i="2"/>
  <c r="I72" i="2"/>
  <c r="I73" i="2"/>
  <c r="I74" i="2"/>
  <c r="I76" i="2"/>
  <c r="I77" i="2"/>
  <c r="I78" i="2"/>
  <c r="I82" i="2"/>
  <c r="I83" i="2"/>
  <c r="I6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8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</calcChain>
</file>

<file path=xl/sharedStrings.xml><?xml version="1.0" encoding="utf-8"?>
<sst xmlns="http://schemas.openxmlformats.org/spreadsheetml/2006/main" count="169" uniqueCount="122">
  <si>
    <t>Код</t>
  </si>
  <si>
    <t>Затверджений план на рік</t>
  </si>
  <si>
    <t>План на рік з урахуванням змін</t>
  </si>
  <si>
    <t>Касові видатки за вказаний період</t>
  </si>
  <si>
    <t>(грн)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</si>
  <si>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</si>
  <si>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</si>
  <si>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</si>
  <si>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</si>
  <si>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</si>
  <si>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</si>
  <si>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</si>
  <si>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</si>
  <si>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</si>
  <si>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</si>
  <si>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</si>
  <si>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</si>
  <si>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</si>
  <si>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</si>
  <si>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</si>
  <si>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</si>
  <si>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</si>
  <si>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</t>
  </si>
  <si>
    <t>0217130</t>
  </si>
  <si>
    <t>Здійснення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</si>
  <si>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</si>
  <si>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</si>
  <si>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</si>
  <si>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</si>
  <si>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</si>
  <si>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</si>
  <si>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</si>
  <si>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</si>
  <si>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0218120</t>
  </si>
  <si>
    <t>Заходи з організації рятування на водах</t>
  </si>
  <si>
    <t>0218240</t>
  </si>
  <si>
    <t>Заходи та роботи з територіальної оборони</t>
  </si>
  <si>
    <t>0218710</t>
  </si>
  <si>
    <t>Резервний фонд місцевого бюджету</t>
  </si>
  <si>
    <t>0219710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</si>
  <si>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</si>
  <si>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0219770</t>
  </si>
  <si>
    <t>Інші субвенції з місцевого бюджету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</si>
  <si>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</si>
  <si>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</si>
  <si>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</si>
  <si>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</si>
  <si>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</si>
  <si>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</si>
  <si>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</si>
  <si>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</si>
  <si>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</si>
  <si>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</si>
  <si>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</si>
  <si>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</si>
  <si>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</si>
  <si>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</si>
  <si>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</si>
  <si>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</si>
  <si>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</si>
  <si>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</si>
  <si>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</si>
  <si>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</si>
  <si>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</si>
  <si>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</si>
  <si>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0613033</t>
  </si>
  <si>
    <t>Компенсаційні виплати на пільговий проїзд автомобільним транспортом окремим категоріям громадян</t>
  </si>
  <si>
    <t>0619770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</si>
  <si>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</si>
  <si>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</si>
  <si>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</si>
  <si>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</si>
  <si>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</si>
  <si>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</si>
  <si>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</si>
  <si>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</si>
  <si>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</si>
  <si>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</si>
  <si>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</si>
  <si>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</si>
  <si>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</si>
  <si>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</si>
  <si>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</si>
  <si>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</si>
  <si>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</si>
  <si>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Інші видатки на соціальний захист ветеранів війни та праці</t>
  </si>
  <si>
    <t>0813242</t>
  </si>
  <si>
    <t>Інші заходи у сфері соціального захисту і соціального забезпечення</t>
  </si>
  <si>
    <t>1010160</t>
  </si>
  <si>
    <t>1011080</t>
  </si>
  <si>
    <t>Надання спеціалізованої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</si>
  <si>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</si>
  <si>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</si>
  <si>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</si>
  <si>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</si>
  <si>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</si>
  <si>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</si>
  <si>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</si>
  <si>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</si>
  <si>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1015031</t>
  </si>
  <si>
    <t>Утримання та навчально-тренувальна робота комунальних дитячо-юнацьких спортивних шкіл</t>
  </si>
  <si>
    <t>1015041</t>
  </si>
  <si>
    <t>Утримання та фінансова підтримка спортивних споруд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</si>
  <si>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</si>
  <si>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</si>
  <si>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</si>
  <si>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 xml:space="preserve"> </t>
  </si>
  <si>
    <t xml:space="preserve">Усього </t>
  </si>
  <si>
    <t>Аналіз виконання видаткової частини
бюджету Новоодеської міської територіальної громади
 за 6 місяців 2023 року</t>
  </si>
  <si>
    <t>Додаток 2</t>
  </si>
  <si>
    <t>до рішення виконавчого комітету</t>
  </si>
  <si>
    <t>від ___ серпня 2023 року № __</t>
  </si>
  <si>
    <t>% виконання на рік</t>
  </si>
  <si>
    <t>План на 
6 місяців 
2023 року</t>
  </si>
  <si>
    <t>% 
виконання 
за 6 місяців</t>
  </si>
  <si>
    <t>Показник загального фонду</t>
  </si>
  <si>
    <t>0218340</t>
  </si>
  <si>
    <t>Природоохоронні заходи за рахунок цільових фондів</t>
  </si>
  <si>
    <t>0617321</t>
  </si>
  <si>
    <t>Будівництво освітніх установ та закладів</t>
  </si>
  <si>
    <t>Начальник фінансового управління
Новоодеської міської ради</t>
  </si>
  <si>
    <t>Тетяна ЛИТВИНЕНКО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</si>
</sst>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BDEB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4" fontId="2" fillId="0" borderId="0" xfId="1" applyNumberFormat="1" applyAlignment="1">
      <alignment vertical="center"/>
    </xf>
    <xf numFmtId="0" fontId="2" fillId="0" borderId="0" xfId="1" applyAlignment="1">
      <alignment wrapText="1"/>
    </xf>
    <xf numFmtId="0" fontId="2" fillId="0" borderId="0" xfId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4" fontId="2" fillId="0" borderId="1" xfId="1" applyNumberFormat="1" applyBorder="1" applyAlignment="1">
      <alignment vertical="center"/>
    </xf>
    <xf numFmtId="0" fontId="3" fillId="0" borderId="0" xfId="1" applyFont="1" applyAlignment="1">
      <alignment horizontal="center" wrapText="1"/>
    </xf>
    <xf numFmtId="0" fontId="6" fillId="0" borderId="0" xfId="2" applyFont="1"/>
    <xf numFmtId="0" fontId="2" fillId="0" borderId="0" xfId="2"/>
    <xf numFmtId="0" fontId="4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1" xfId="3" applyBorder="1" applyAlignment="1">
      <alignment vertical="center" wrapText="1"/>
    </xf>
    <xf numFmtId="4" fontId="7" fillId="0" borderId="1" xfId="3" applyNumberFormat="1" applyBorder="1" applyAlignment="1">
      <alignment vertical="center"/>
    </xf>
    <xf numFmtId="4" fontId="6" fillId="2" borderId="1" xfId="3" applyNumberFormat="1" applyFont="1" applyFill="1" applyBorder="1" applyAlignment="1">
      <alignment vertical="center"/>
    </xf>
    <xf numFmtId="0" fontId="1" fillId="0" borderId="0" xfId="0" applyFont="1" applyAlignment="1"/>
    <xf numFmtId="0" fontId="6" fillId="0" borderId="0" xfId="1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1" applyFont="1" applyAlignment="1"/>
  </cellXfs>
  <cellStyles count="4">
    <cellStyle name="Обычный" xfId="0" builtinId="0"/>
    <cellStyle name="Обычный 2" xfId="1"/>
    <cellStyle name="Обычный 2 2" xfId="3"/>
    <cellStyle name="Обычный_shabl_dod" xfId="2"/>
  </cellStyles>
  <dxfs count="3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BD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topLeftCell="B1" workbookViewId="0">
      <selection activeCell="F90" sqref="F90"/>
    </sheetView>
  </sheetViews>
  <sheetFormatPr defaultRowHeight="12.75" x14ac:dyDescent="0.2"/>
  <cols>
    <col min="1" max="1" width="0" style="1" hidden="1" customWidth="1"/>
    <col min="2" max="2" width="12.7109375" style="9" customWidth="1"/>
    <col min="3" max="3" width="50.7109375" style="8" customWidth="1"/>
    <col min="4" max="9" width="15.7109375" style="1" customWidth="1"/>
    <col min="10" max="249" width="9.140625" style="1"/>
    <col min="250" max="250" width="12.7109375" style="1" customWidth="1"/>
    <col min="251" max="251" width="50.7109375" style="1" customWidth="1"/>
    <col min="252" max="265" width="15.7109375" style="1" customWidth="1"/>
    <col min="266" max="505" width="9.140625" style="1"/>
    <col min="506" max="506" width="12.7109375" style="1" customWidth="1"/>
    <col min="507" max="507" width="50.7109375" style="1" customWidth="1"/>
    <col min="508" max="521" width="15.7109375" style="1" customWidth="1"/>
    <col min="522" max="761" width="9.140625" style="1"/>
    <col min="762" max="762" width="12.7109375" style="1" customWidth="1"/>
    <col min="763" max="763" width="50.7109375" style="1" customWidth="1"/>
    <col min="764" max="777" width="15.7109375" style="1" customWidth="1"/>
    <col min="778" max="1017" width="9.140625" style="1"/>
    <col min="1018" max="1018" width="12.7109375" style="1" customWidth="1"/>
    <col min="1019" max="1019" width="50.7109375" style="1" customWidth="1"/>
    <col min="1020" max="1033" width="15.7109375" style="1" customWidth="1"/>
    <col min="1034" max="1273" width="9.140625" style="1"/>
    <col min="1274" max="1274" width="12.7109375" style="1" customWidth="1"/>
    <col min="1275" max="1275" width="50.7109375" style="1" customWidth="1"/>
    <col min="1276" max="1289" width="15.7109375" style="1" customWidth="1"/>
    <col min="1290" max="1529" width="9.140625" style="1"/>
    <col min="1530" max="1530" width="12.7109375" style="1" customWidth="1"/>
    <col min="1531" max="1531" width="50.7109375" style="1" customWidth="1"/>
    <col min="1532" max="1545" width="15.7109375" style="1" customWidth="1"/>
    <col min="1546" max="1785" width="9.140625" style="1"/>
    <col min="1786" max="1786" width="12.7109375" style="1" customWidth="1"/>
    <col min="1787" max="1787" width="50.7109375" style="1" customWidth="1"/>
    <col min="1788" max="1801" width="15.7109375" style="1" customWidth="1"/>
    <col min="1802" max="2041" width="9.140625" style="1"/>
    <col min="2042" max="2042" width="12.7109375" style="1" customWidth="1"/>
    <col min="2043" max="2043" width="50.7109375" style="1" customWidth="1"/>
    <col min="2044" max="2057" width="15.7109375" style="1" customWidth="1"/>
    <col min="2058" max="2297" width="9.140625" style="1"/>
    <col min="2298" max="2298" width="12.7109375" style="1" customWidth="1"/>
    <col min="2299" max="2299" width="50.7109375" style="1" customWidth="1"/>
    <col min="2300" max="2313" width="15.7109375" style="1" customWidth="1"/>
    <col min="2314" max="2553" width="9.140625" style="1"/>
    <col min="2554" max="2554" width="12.7109375" style="1" customWidth="1"/>
    <col min="2555" max="2555" width="50.7109375" style="1" customWidth="1"/>
    <col min="2556" max="2569" width="15.7109375" style="1" customWidth="1"/>
    <col min="2570" max="2809" width="9.140625" style="1"/>
    <col min="2810" max="2810" width="12.7109375" style="1" customWidth="1"/>
    <col min="2811" max="2811" width="50.7109375" style="1" customWidth="1"/>
    <col min="2812" max="2825" width="15.7109375" style="1" customWidth="1"/>
    <col min="2826" max="3065" width="9.140625" style="1"/>
    <col min="3066" max="3066" width="12.7109375" style="1" customWidth="1"/>
    <col min="3067" max="3067" width="50.7109375" style="1" customWidth="1"/>
    <col min="3068" max="3081" width="15.7109375" style="1" customWidth="1"/>
    <col min="3082" max="3321" width="9.140625" style="1"/>
    <col min="3322" max="3322" width="12.7109375" style="1" customWidth="1"/>
    <col min="3323" max="3323" width="50.7109375" style="1" customWidth="1"/>
    <col min="3324" max="3337" width="15.7109375" style="1" customWidth="1"/>
    <col min="3338" max="3577" width="9.140625" style="1"/>
    <col min="3578" max="3578" width="12.7109375" style="1" customWidth="1"/>
    <col min="3579" max="3579" width="50.7109375" style="1" customWidth="1"/>
    <col min="3580" max="3593" width="15.7109375" style="1" customWidth="1"/>
    <col min="3594" max="3833" width="9.140625" style="1"/>
    <col min="3834" max="3834" width="12.7109375" style="1" customWidth="1"/>
    <col min="3835" max="3835" width="50.7109375" style="1" customWidth="1"/>
    <col min="3836" max="3849" width="15.7109375" style="1" customWidth="1"/>
    <col min="3850" max="4089" width="9.140625" style="1"/>
    <col min="4090" max="4090" width="12.7109375" style="1" customWidth="1"/>
    <col min="4091" max="4091" width="50.7109375" style="1" customWidth="1"/>
    <col min="4092" max="4105" width="15.7109375" style="1" customWidth="1"/>
    <col min="4106" max="4345" width="9.140625" style="1"/>
    <col min="4346" max="4346" width="12.7109375" style="1" customWidth="1"/>
    <col min="4347" max="4347" width="50.7109375" style="1" customWidth="1"/>
    <col min="4348" max="4361" width="15.7109375" style="1" customWidth="1"/>
    <col min="4362" max="4601" width="9.140625" style="1"/>
    <col min="4602" max="4602" width="12.7109375" style="1" customWidth="1"/>
    <col min="4603" max="4603" width="50.7109375" style="1" customWidth="1"/>
    <col min="4604" max="4617" width="15.7109375" style="1" customWidth="1"/>
    <col min="4618" max="4857" width="9.140625" style="1"/>
    <col min="4858" max="4858" width="12.7109375" style="1" customWidth="1"/>
    <col min="4859" max="4859" width="50.7109375" style="1" customWidth="1"/>
    <col min="4860" max="4873" width="15.7109375" style="1" customWidth="1"/>
    <col min="4874" max="5113" width="9.140625" style="1"/>
    <col min="5114" max="5114" width="12.7109375" style="1" customWidth="1"/>
    <col min="5115" max="5115" width="50.7109375" style="1" customWidth="1"/>
    <col min="5116" max="5129" width="15.7109375" style="1" customWidth="1"/>
    <col min="5130" max="5369" width="9.140625" style="1"/>
    <col min="5370" max="5370" width="12.7109375" style="1" customWidth="1"/>
    <col min="5371" max="5371" width="50.7109375" style="1" customWidth="1"/>
    <col min="5372" max="5385" width="15.7109375" style="1" customWidth="1"/>
    <col min="5386" max="5625" width="9.140625" style="1"/>
    <col min="5626" max="5626" width="12.7109375" style="1" customWidth="1"/>
    <col min="5627" max="5627" width="50.7109375" style="1" customWidth="1"/>
    <col min="5628" max="5641" width="15.7109375" style="1" customWidth="1"/>
    <col min="5642" max="5881" width="9.140625" style="1"/>
    <col min="5882" max="5882" width="12.7109375" style="1" customWidth="1"/>
    <col min="5883" max="5883" width="50.7109375" style="1" customWidth="1"/>
    <col min="5884" max="5897" width="15.7109375" style="1" customWidth="1"/>
    <col min="5898" max="6137" width="9.140625" style="1"/>
    <col min="6138" max="6138" width="12.7109375" style="1" customWidth="1"/>
    <col min="6139" max="6139" width="50.7109375" style="1" customWidth="1"/>
    <col min="6140" max="6153" width="15.7109375" style="1" customWidth="1"/>
    <col min="6154" max="6393" width="9.140625" style="1"/>
    <col min="6394" max="6394" width="12.7109375" style="1" customWidth="1"/>
    <col min="6395" max="6395" width="50.7109375" style="1" customWidth="1"/>
    <col min="6396" max="6409" width="15.7109375" style="1" customWidth="1"/>
    <col min="6410" max="6649" width="9.140625" style="1"/>
    <col min="6650" max="6650" width="12.7109375" style="1" customWidth="1"/>
    <col min="6651" max="6651" width="50.7109375" style="1" customWidth="1"/>
    <col min="6652" max="6665" width="15.7109375" style="1" customWidth="1"/>
    <col min="6666" max="6905" width="9.140625" style="1"/>
    <col min="6906" max="6906" width="12.7109375" style="1" customWidth="1"/>
    <col min="6907" max="6907" width="50.7109375" style="1" customWidth="1"/>
    <col min="6908" max="6921" width="15.7109375" style="1" customWidth="1"/>
    <col min="6922" max="7161" width="9.140625" style="1"/>
    <col min="7162" max="7162" width="12.7109375" style="1" customWidth="1"/>
    <col min="7163" max="7163" width="50.7109375" style="1" customWidth="1"/>
    <col min="7164" max="7177" width="15.7109375" style="1" customWidth="1"/>
    <col min="7178" max="7417" width="9.140625" style="1"/>
    <col min="7418" max="7418" width="12.7109375" style="1" customWidth="1"/>
    <col min="7419" max="7419" width="50.7109375" style="1" customWidth="1"/>
    <col min="7420" max="7433" width="15.7109375" style="1" customWidth="1"/>
    <col min="7434" max="7673" width="9.140625" style="1"/>
    <col min="7674" max="7674" width="12.7109375" style="1" customWidth="1"/>
    <col min="7675" max="7675" width="50.7109375" style="1" customWidth="1"/>
    <col min="7676" max="7689" width="15.7109375" style="1" customWidth="1"/>
    <col min="7690" max="7929" width="9.140625" style="1"/>
    <col min="7930" max="7930" width="12.7109375" style="1" customWidth="1"/>
    <col min="7931" max="7931" width="50.7109375" style="1" customWidth="1"/>
    <col min="7932" max="7945" width="15.7109375" style="1" customWidth="1"/>
    <col min="7946" max="8185" width="9.140625" style="1"/>
    <col min="8186" max="8186" width="12.7109375" style="1" customWidth="1"/>
    <col min="8187" max="8187" width="50.7109375" style="1" customWidth="1"/>
    <col min="8188" max="8201" width="15.7109375" style="1" customWidth="1"/>
    <col min="8202" max="8441" width="9.140625" style="1"/>
    <col min="8442" max="8442" width="12.7109375" style="1" customWidth="1"/>
    <col min="8443" max="8443" width="50.7109375" style="1" customWidth="1"/>
    <col min="8444" max="8457" width="15.7109375" style="1" customWidth="1"/>
    <col min="8458" max="8697" width="9.140625" style="1"/>
    <col min="8698" max="8698" width="12.7109375" style="1" customWidth="1"/>
    <col min="8699" max="8699" width="50.7109375" style="1" customWidth="1"/>
    <col min="8700" max="8713" width="15.7109375" style="1" customWidth="1"/>
    <col min="8714" max="8953" width="9.140625" style="1"/>
    <col min="8954" max="8954" width="12.7109375" style="1" customWidth="1"/>
    <col min="8955" max="8955" width="50.7109375" style="1" customWidth="1"/>
    <col min="8956" max="8969" width="15.7109375" style="1" customWidth="1"/>
    <col min="8970" max="9209" width="9.140625" style="1"/>
    <col min="9210" max="9210" width="12.7109375" style="1" customWidth="1"/>
    <col min="9211" max="9211" width="50.7109375" style="1" customWidth="1"/>
    <col min="9212" max="9225" width="15.7109375" style="1" customWidth="1"/>
    <col min="9226" max="9465" width="9.140625" style="1"/>
    <col min="9466" max="9466" width="12.7109375" style="1" customWidth="1"/>
    <col min="9467" max="9467" width="50.7109375" style="1" customWidth="1"/>
    <col min="9468" max="9481" width="15.7109375" style="1" customWidth="1"/>
    <col min="9482" max="9721" width="9.140625" style="1"/>
    <col min="9722" max="9722" width="12.7109375" style="1" customWidth="1"/>
    <col min="9723" max="9723" width="50.7109375" style="1" customWidth="1"/>
    <col min="9724" max="9737" width="15.7109375" style="1" customWidth="1"/>
    <col min="9738" max="9977" width="9.140625" style="1"/>
    <col min="9978" max="9978" width="12.7109375" style="1" customWidth="1"/>
    <col min="9979" max="9979" width="50.7109375" style="1" customWidth="1"/>
    <col min="9980" max="9993" width="15.7109375" style="1" customWidth="1"/>
    <col min="9994" max="10233" width="9.140625" style="1"/>
    <col min="10234" max="10234" width="12.7109375" style="1" customWidth="1"/>
    <col min="10235" max="10235" width="50.7109375" style="1" customWidth="1"/>
    <col min="10236" max="10249" width="15.7109375" style="1" customWidth="1"/>
    <col min="10250" max="10489" width="9.140625" style="1"/>
    <col min="10490" max="10490" width="12.7109375" style="1" customWidth="1"/>
    <col min="10491" max="10491" width="50.7109375" style="1" customWidth="1"/>
    <col min="10492" max="10505" width="15.7109375" style="1" customWidth="1"/>
    <col min="10506" max="10745" width="9.140625" style="1"/>
    <col min="10746" max="10746" width="12.7109375" style="1" customWidth="1"/>
    <col min="10747" max="10747" width="50.7109375" style="1" customWidth="1"/>
    <col min="10748" max="10761" width="15.7109375" style="1" customWidth="1"/>
    <col min="10762" max="11001" width="9.140625" style="1"/>
    <col min="11002" max="11002" width="12.7109375" style="1" customWidth="1"/>
    <col min="11003" max="11003" width="50.7109375" style="1" customWidth="1"/>
    <col min="11004" max="11017" width="15.7109375" style="1" customWidth="1"/>
    <col min="11018" max="11257" width="9.140625" style="1"/>
    <col min="11258" max="11258" width="12.7109375" style="1" customWidth="1"/>
    <col min="11259" max="11259" width="50.7109375" style="1" customWidth="1"/>
    <col min="11260" max="11273" width="15.7109375" style="1" customWidth="1"/>
    <col min="11274" max="11513" width="9.140625" style="1"/>
    <col min="11514" max="11514" width="12.7109375" style="1" customWidth="1"/>
    <col min="11515" max="11515" width="50.7109375" style="1" customWidth="1"/>
    <col min="11516" max="11529" width="15.7109375" style="1" customWidth="1"/>
    <col min="11530" max="11769" width="9.140625" style="1"/>
    <col min="11770" max="11770" width="12.7109375" style="1" customWidth="1"/>
    <col min="11771" max="11771" width="50.7109375" style="1" customWidth="1"/>
    <col min="11772" max="11785" width="15.7109375" style="1" customWidth="1"/>
    <col min="11786" max="12025" width="9.140625" style="1"/>
    <col min="12026" max="12026" width="12.7109375" style="1" customWidth="1"/>
    <col min="12027" max="12027" width="50.7109375" style="1" customWidth="1"/>
    <col min="12028" max="12041" width="15.7109375" style="1" customWidth="1"/>
    <col min="12042" max="12281" width="9.140625" style="1"/>
    <col min="12282" max="12282" width="12.7109375" style="1" customWidth="1"/>
    <col min="12283" max="12283" width="50.7109375" style="1" customWidth="1"/>
    <col min="12284" max="12297" width="15.7109375" style="1" customWidth="1"/>
    <col min="12298" max="12537" width="9.140625" style="1"/>
    <col min="12538" max="12538" width="12.7109375" style="1" customWidth="1"/>
    <col min="12539" max="12539" width="50.7109375" style="1" customWidth="1"/>
    <col min="12540" max="12553" width="15.7109375" style="1" customWidth="1"/>
    <col min="12554" max="12793" width="9.140625" style="1"/>
    <col min="12794" max="12794" width="12.7109375" style="1" customWidth="1"/>
    <col min="12795" max="12795" width="50.7109375" style="1" customWidth="1"/>
    <col min="12796" max="12809" width="15.7109375" style="1" customWidth="1"/>
    <col min="12810" max="13049" width="9.140625" style="1"/>
    <col min="13050" max="13050" width="12.7109375" style="1" customWidth="1"/>
    <col min="13051" max="13051" width="50.7109375" style="1" customWidth="1"/>
    <col min="13052" max="13065" width="15.7109375" style="1" customWidth="1"/>
    <col min="13066" max="13305" width="9.140625" style="1"/>
    <col min="13306" max="13306" width="12.7109375" style="1" customWidth="1"/>
    <col min="13307" max="13307" width="50.7109375" style="1" customWidth="1"/>
    <col min="13308" max="13321" width="15.7109375" style="1" customWidth="1"/>
    <col min="13322" max="13561" width="9.140625" style="1"/>
    <col min="13562" max="13562" width="12.7109375" style="1" customWidth="1"/>
    <col min="13563" max="13563" width="50.7109375" style="1" customWidth="1"/>
    <col min="13564" max="13577" width="15.7109375" style="1" customWidth="1"/>
    <col min="13578" max="13817" width="9.140625" style="1"/>
    <col min="13818" max="13818" width="12.7109375" style="1" customWidth="1"/>
    <col min="13819" max="13819" width="50.7109375" style="1" customWidth="1"/>
    <col min="13820" max="13833" width="15.7109375" style="1" customWidth="1"/>
    <col min="13834" max="14073" width="9.140625" style="1"/>
    <col min="14074" max="14074" width="12.7109375" style="1" customWidth="1"/>
    <col min="14075" max="14075" width="50.7109375" style="1" customWidth="1"/>
    <col min="14076" max="14089" width="15.7109375" style="1" customWidth="1"/>
    <col min="14090" max="14329" width="9.140625" style="1"/>
    <col min="14330" max="14330" width="12.7109375" style="1" customWidth="1"/>
    <col min="14331" max="14331" width="50.7109375" style="1" customWidth="1"/>
    <col min="14332" max="14345" width="15.7109375" style="1" customWidth="1"/>
    <col min="14346" max="14585" width="9.140625" style="1"/>
    <col min="14586" max="14586" width="12.7109375" style="1" customWidth="1"/>
    <col min="14587" max="14587" width="50.7109375" style="1" customWidth="1"/>
    <col min="14588" max="14601" width="15.7109375" style="1" customWidth="1"/>
    <col min="14602" max="14841" width="9.140625" style="1"/>
    <col min="14842" max="14842" width="12.7109375" style="1" customWidth="1"/>
    <col min="14843" max="14843" width="50.7109375" style="1" customWidth="1"/>
    <col min="14844" max="14857" width="15.7109375" style="1" customWidth="1"/>
    <col min="14858" max="15097" width="9.140625" style="1"/>
    <col min="15098" max="15098" width="12.7109375" style="1" customWidth="1"/>
    <col min="15099" max="15099" width="50.7109375" style="1" customWidth="1"/>
    <col min="15100" max="15113" width="15.7109375" style="1" customWidth="1"/>
    <col min="15114" max="15353" width="9.140625" style="1"/>
    <col min="15354" max="15354" width="12.7109375" style="1" customWidth="1"/>
    <col min="15355" max="15355" width="50.7109375" style="1" customWidth="1"/>
    <col min="15356" max="15369" width="15.7109375" style="1" customWidth="1"/>
    <col min="15370" max="15609" width="9.140625" style="1"/>
    <col min="15610" max="15610" width="12.7109375" style="1" customWidth="1"/>
    <col min="15611" max="15611" width="50.7109375" style="1" customWidth="1"/>
    <col min="15612" max="15625" width="15.7109375" style="1" customWidth="1"/>
    <col min="15626" max="15865" width="9.140625" style="1"/>
    <col min="15866" max="15866" width="12.7109375" style="1" customWidth="1"/>
    <col min="15867" max="15867" width="50.7109375" style="1" customWidth="1"/>
    <col min="15868" max="15881" width="15.7109375" style="1" customWidth="1"/>
    <col min="15882" max="16121" width="9.140625" style="1"/>
    <col min="16122" max="16122" width="12.7109375" style="1" customWidth="1"/>
    <col min="16123" max="16123" width="50.7109375" style="1" customWidth="1"/>
    <col min="16124" max="16137" width="15.7109375" style="1" customWidth="1"/>
    <col min="16138" max="16384" width="9.140625" style="1"/>
  </cols>
  <sheetData>
    <row r="1" spans="1:10" x14ac:dyDescent="0.2">
      <c r="G1" s="17" t="s">
        <v>109</v>
      </c>
      <c r="H1" s="18"/>
      <c r="I1" s="17"/>
    </row>
    <row r="2" spans="1:10" x14ac:dyDescent="0.2">
      <c r="G2" s="17" t="s">
        <v>110</v>
      </c>
      <c r="H2" s="18"/>
      <c r="I2" s="17"/>
    </row>
    <row r="3" spans="1:10" ht="15.75" customHeight="1" x14ac:dyDescent="0.2">
      <c r="G3" s="17" t="s">
        <v>111</v>
      </c>
      <c r="H3" s="18"/>
      <c r="I3" s="17"/>
    </row>
    <row r="4" spans="1:10" ht="65.25" customHeight="1" x14ac:dyDescent="0.25">
      <c r="B4" s="16" t="s">
        <v>108</v>
      </c>
      <c r="C4" s="2"/>
      <c r="D4" s="2"/>
      <c r="E4" s="2"/>
      <c r="F4" s="2"/>
      <c r="G4" s="2"/>
      <c r="H4" s="2"/>
      <c r="I4" s="2"/>
    </row>
    <row r="5" spans="1:10" x14ac:dyDescent="0.2">
      <c r="I5" s="3" t="s">
        <v>4</v>
      </c>
    </row>
    <row r="6" spans="1:10" s="5" customFormat="1" ht="38.25" x14ac:dyDescent="0.2">
      <c r="A6" s="10"/>
      <c r="B6" s="4" t="s">
        <v>0</v>
      </c>
      <c r="C6" s="4" t="s">
        <v>115</v>
      </c>
      <c r="D6" s="19" t="s">
        <v>1</v>
      </c>
      <c r="E6" s="19" t="s">
        <v>2</v>
      </c>
      <c r="F6" s="19" t="s">
        <v>113</v>
      </c>
      <c r="G6" s="19" t="s">
        <v>3</v>
      </c>
      <c r="H6" s="19" t="s">
        <v>114</v>
      </c>
      <c r="I6" s="19" t="s">
        <v>112</v>
      </c>
    </row>
    <row r="7" spans="1:10" x14ac:dyDescent="0.2">
      <c r="A7" s="1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20">
        <v>8</v>
      </c>
    </row>
    <row r="8" spans="1:10" ht="51" x14ac:dyDescent="0.2">
      <c r="A8" s="12">
        <v>0</v>
      </c>
      <c r="B8" s="13" t="s">
        <v>5</v>
      </c>
      <c r="C8" s="14" t="s">
        <v>6</v>
      </c>
      <c r="D8" s="15">
        <v>15290854</v>
      </c>
      <c r="E8" s="15">
        <v>15574754</v>
      </c>
      <c r="F8" s="15">
        <v>7635358</v>
      </c>
      <c r="G8" s="15">
        <v>5410614.8500000006</v>
      </c>
      <c r="H8" s="21">
        <f>IF(F8=0,0,(G8/F8)*100)</f>
        <v>70.862621634768146</v>
      </c>
      <c r="I8" s="22">
        <f>G8/E8*100</f>
        <v>34.739648857375215</v>
      </c>
      <c r="J8" s="7"/>
    </row>
    <row r="9" spans="1:10" x14ac:dyDescent="0.2">
      <c r="A9" s="12">
        <v>0</v>
      </c>
      <c r="B9" s="13" t="s">
        <v>7</v>
      </c>
      <c r="C9" s="14" t="s">
        <v>8</v>
      </c>
      <c r="D9" s="15">
        <v>149587</v>
      </c>
      <c r="E9" s="15">
        <v>149587</v>
      </c>
      <c r="F9" s="15">
        <v>67528</v>
      </c>
      <c r="G9" s="15">
        <v>63876.74</v>
      </c>
      <c r="H9" s="21">
        <f>IF(F9=0,0,(G9/F9)*100)</f>
        <v>94.5929688425542</v>
      </c>
      <c r="I9" s="22">
        <f t="shared" ref="I9:I61" si="0">G9/E9*100</f>
        <v>42.702066356033612</v>
      </c>
      <c r="J9" s="7"/>
    </row>
    <row r="10" spans="1:10" ht="25.5" x14ac:dyDescent="0.2">
      <c r="A10" s="12">
        <v>0</v>
      </c>
      <c r="B10" s="13" t="s">
        <v>9</v>
      </c>
      <c r="C10" s="14" t="s">
        <v>10</v>
      </c>
      <c r="D10" s="15">
        <v>5780000</v>
      </c>
      <c r="E10" s="15">
        <v>9314858</v>
      </c>
      <c r="F10" s="15">
        <v>6757538</v>
      </c>
      <c r="G10" s="15">
        <v>3995130.6</v>
      </c>
      <c r="H10" s="21">
        <f>IF(F10=0,0,(G10/F10)*100)</f>
        <v>59.121097062273279</v>
      </c>
      <c r="I10" s="22">
        <f t="shared" si="0"/>
        <v>42.889871214354528</v>
      </c>
      <c r="J10" s="7"/>
    </row>
    <row r="11" spans="1:10" ht="38.25" x14ac:dyDescent="0.2">
      <c r="A11" s="12">
        <v>0</v>
      </c>
      <c r="B11" s="13" t="s">
        <v>11</v>
      </c>
      <c r="C11" s="14" t="s">
        <v>12</v>
      </c>
      <c r="D11" s="15">
        <v>1540826</v>
      </c>
      <c r="E11" s="15">
        <v>1990739</v>
      </c>
      <c r="F11" s="15">
        <v>1160958</v>
      </c>
      <c r="G11" s="15">
        <v>945045.98</v>
      </c>
      <c r="H11" s="21">
        <f>IF(F11=0,0,(G11/F11)*100)</f>
        <v>81.402254000575383</v>
      </c>
      <c r="I11" s="22">
        <f t="shared" si="0"/>
        <v>47.472118645387468</v>
      </c>
      <c r="J11" s="7"/>
    </row>
    <row r="12" spans="1:10" x14ac:dyDescent="0.2">
      <c r="A12" s="12">
        <v>0</v>
      </c>
      <c r="B12" s="13" t="s">
        <v>13</v>
      </c>
      <c r="C12" s="14" t="s">
        <v>14</v>
      </c>
      <c r="D12" s="15">
        <v>416752</v>
      </c>
      <c r="E12" s="15">
        <v>416752</v>
      </c>
      <c r="F12" s="15">
        <v>196176</v>
      </c>
      <c r="G12" s="15">
        <v>76227.549999999988</v>
      </c>
      <c r="H12" s="21">
        <f>IF(F12=0,0,(G12/F12)*100)</f>
        <v>38.856715398417741</v>
      </c>
      <c r="I12" s="22">
        <f t="shared" si="0"/>
        <v>18.290866030636924</v>
      </c>
      <c r="J12" s="7"/>
    </row>
    <row r="13" spans="1:10" ht="25.5" x14ac:dyDescent="0.2">
      <c r="A13" s="12">
        <v>0</v>
      </c>
      <c r="B13" s="13" t="s">
        <v>15</v>
      </c>
      <c r="C13" s="14" t="s">
        <v>16</v>
      </c>
      <c r="D13" s="15">
        <v>300000</v>
      </c>
      <c r="E13" s="15">
        <v>800000</v>
      </c>
      <c r="F13" s="15">
        <v>650000</v>
      </c>
      <c r="G13" s="15">
        <v>59239.03</v>
      </c>
      <c r="H13" s="21">
        <f>IF(F13=0,0,(G13/F13)*100)</f>
        <v>9.1136969230769243</v>
      </c>
      <c r="I13" s="22">
        <f t="shared" si="0"/>
        <v>7.4048787500000008</v>
      </c>
      <c r="J13" s="7"/>
    </row>
    <row r="14" spans="1:10" ht="38.25" x14ac:dyDescent="0.2">
      <c r="A14" s="12">
        <v>0</v>
      </c>
      <c r="B14" s="13" t="s">
        <v>17</v>
      </c>
      <c r="C14" s="14" t="s">
        <v>18</v>
      </c>
      <c r="D14" s="15">
        <v>3799993</v>
      </c>
      <c r="E14" s="15">
        <v>3799993</v>
      </c>
      <c r="F14" s="15">
        <v>1872468</v>
      </c>
      <c r="G14" s="15">
        <v>1447476.9</v>
      </c>
      <c r="H14" s="21">
        <f>IF(F14=0,0,(G14/F14)*100)</f>
        <v>77.303158184812773</v>
      </c>
      <c r="I14" s="22">
        <f t="shared" si="0"/>
        <v>38.091567537098094</v>
      </c>
      <c r="J14" s="7"/>
    </row>
    <row r="15" spans="1:10" x14ac:dyDescent="0.2">
      <c r="A15" s="12">
        <v>0</v>
      </c>
      <c r="B15" s="13" t="s">
        <v>19</v>
      </c>
      <c r="C15" s="14" t="s">
        <v>20</v>
      </c>
      <c r="D15" s="15">
        <v>3000280</v>
      </c>
      <c r="E15" s="15">
        <v>3060280</v>
      </c>
      <c r="F15" s="15">
        <v>1246400</v>
      </c>
      <c r="G15" s="15">
        <v>574118.99</v>
      </c>
      <c r="H15" s="21">
        <f>IF(F15=0,0,(G15/F15)*100)</f>
        <v>46.06217827342747</v>
      </c>
      <c r="I15" s="22">
        <f t="shared" si="0"/>
        <v>18.76034186414315</v>
      </c>
      <c r="J15" s="7"/>
    </row>
    <row r="16" spans="1:10" ht="63.75" x14ac:dyDescent="0.2">
      <c r="A16" s="12">
        <v>0</v>
      </c>
      <c r="B16" s="13" t="s">
        <v>21</v>
      </c>
      <c r="C16" s="14" t="s">
        <v>22</v>
      </c>
      <c r="D16" s="15">
        <v>1899600</v>
      </c>
      <c r="E16" s="15">
        <v>1899600</v>
      </c>
      <c r="F16" s="15">
        <v>949800</v>
      </c>
      <c r="G16" s="15">
        <v>913168</v>
      </c>
      <c r="H16" s="21">
        <f>IF(F16=0,0,(G16/F16)*100)</f>
        <v>96.143188039587272</v>
      </c>
      <c r="I16" s="22">
        <f t="shared" si="0"/>
        <v>48.071594019793636</v>
      </c>
      <c r="J16" s="7"/>
    </row>
    <row r="17" spans="1:10" x14ac:dyDescent="0.2">
      <c r="A17" s="12">
        <v>0</v>
      </c>
      <c r="B17" s="13" t="s">
        <v>23</v>
      </c>
      <c r="C17" s="14" t="s">
        <v>24</v>
      </c>
      <c r="D17" s="15">
        <v>100000</v>
      </c>
      <c r="E17" s="15">
        <v>100000</v>
      </c>
      <c r="F17" s="15">
        <v>50000</v>
      </c>
      <c r="G17" s="15">
        <v>0</v>
      </c>
      <c r="H17" s="21">
        <f>IF(F17=0,0,(G17/F17)*100)</f>
        <v>0</v>
      </c>
      <c r="I17" s="22">
        <f t="shared" si="0"/>
        <v>0</v>
      </c>
      <c r="J17" s="7"/>
    </row>
    <row r="18" spans="1:10" ht="38.25" x14ac:dyDescent="0.2">
      <c r="A18" s="12">
        <v>0</v>
      </c>
      <c r="B18" s="13" t="s">
        <v>25</v>
      </c>
      <c r="C18" s="14" t="s">
        <v>26</v>
      </c>
      <c r="D18" s="15">
        <v>658166</v>
      </c>
      <c r="E18" s="15">
        <v>7188819</v>
      </c>
      <c r="F18" s="15">
        <v>4459653</v>
      </c>
      <c r="G18" s="15">
        <v>509585.08999999997</v>
      </c>
      <c r="H18" s="21">
        <f>IF(F18=0,0,(G18/F18)*100)</f>
        <v>11.426563681075635</v>
      </c>
      <c r="I18" s="22">
        <f t="shared" si="0"/>
        <v>7.0885786663984724</v>
      </c>
      <c r="J18" s="7"/>
    </row>
    <row r="19" spans="1:10" ht="38.25" x14ac:dyDescent="0.2">
      <c r="A19" s="12">
        <v>0</v>
      </c>
      <c r="B19" s="13" t="s">
        <v>27</v>
      </c>
      <c r="C19" s="14" t="s">
        <v>28</v>
      </c>
      <c r="D19" s="15">
        <v>0</v>
      </c>
      <c r="E19" s="15">
        <v>373600</v>
      </c>
      <c r="F19" s="15">
        <v>373600</v>
      </c>
      <c r="G19" s="15">
        <v>0</v>
      </c>
      <c r="H19" s="21">
        <f>IF(F19=0,0,(G19/F19)*100)</f>
        <v>0</v>
      </c>
      <c r="I19" s="22">
        <f t="shared" si="0"/>
        <v>0</v>
      </c>
      <c r="J19" s="7"/>
    </row>
    <row r="20" spans="1:10" x14ac:dyDescent="0.2">
      <c r="A20" s="12">
        <v>0</v>
      </c>
      <c r="B20" s="13" t="s">
        <v>29</v>
      </c>
      <c r="C20" s="14" t="s">
        <v>30</v>
      </c>
      <c r="D20" s="15">
        <v>24522</v>
      </c>
      <c r="E20" s="15">
        <v>24522</v>
      </c>
      <c r="F20" s="15">
        <v>0</v>
      </c>
      <c r="G20" s="15">
        <v>0</v>
      </c>
      <c r="H20" s="21">
        <f>IF(F20=0,0,(G20/F20)*100)</f>
        <v>0</v>
      </c>
      <c r="I20" s="22">
        <f t="shared" si="0"/>
        <v>0</v>
      </c>
      <c r="J20" s="7"/>
    </row>
    <row r="21" spans="1:10" ht="25.5" x14ac:dyDescent="0.2">
      <c r="A21" s="12">
        <v>0</v>
      </c>
      <c r="B21" s="13" t="s">
        <v>31</v>
      </c>
      <c r="C21" s="14" t="s">
        <v>32</v>
      </c>
      <c r="D21" s="15">
        <v>100000</v>
      </c>
      <c r="E21" s="15">
        <v>100000</v>
      </c>
      <c r="F21" s="15">
        <v>50000</v>
      </c>
      <c r="G21" s="15">
        <v>0</v>
      </c>
      <c r="H21" s="21">
        <f>IF(F21=0,0,(G21/F21)*100)</f>
        <v>0</v>
      </c>
      <c r="I21" s="22">
        <f t="shared" si="0"/>
        <v>0</v>
      </c>
      <c r="J21" s="7"/>
    </row>
    <row r="22" spans="1:10" x14ac:dyDescent="0.2">
      <c r="A22" s="12">
        <v>0</v>
      </c>
      <c r="B22" s="13" t="s">
        <v>33</v>
      </c>
      <c r="C22" s="14" t="s">
        <v>34</v>
      </c>
      <c r="D22" s="15">
        <v>777344</v>
      </c>
      <c r="E22" s="15">
        <v>791614</v>
      </c>
      <c r="F22" s="15">
        <v>371232</v>
      </c>
      <c r="G22" s="15">
        <v>351572.44</v>
      </c>
      <c r="H22" s="21">
        <f>IF(F22=0,0,(G22/F22)*100)</f>
        <v>94.70423885871908</v>
      </c>
      <c r="I22" s="22">
        <f t="shared" si="0"/>
        <v>44.412104889504228</v>
      </c>
      <c r="J22" s="7"/>
    </row>
    <row r="23" spans="1:10" x14ac:dyDescent="0.2">
      <c r="A23" s="12">
        <v>0</v>
      </c>
      <c r="B23" s="13" t="s">
        <v>35</v>
      </c>
      <c r="C23" s="14" t="s">
        <v>36</v>
      </c>
      <c r="D23" s="15">
        <v>10000</v>
      </c>
      <c r="E23" s="15">
        <v>10000</v>
      </c>
      <c r="F23" s="15">
        <v>10000</v>
      </c>
      <c r="G23" s="15">
        <v>2188.75</v>
      </c>
      <c r="H23" s="21">
        <f>IF(F23=0,0,(G23/F23)*100)</f>
        <v>21.887499999999999</v>
      </c>
      <c r="I23" s="22">
        <f t="shared" si="0"/>
        <v>21.887499999999999</v>
      </c>
      <c r="J23" s="7"/>
    </row>
    <row r="24" spans="1:10" x14ac:dyDescent="0.2">
      <c r="A24" s="12">
        <v>0</v>
      </c>
      <c r="B24" s="13" t="s">
        <v>37</v>
      </c>
      <c r="C24" s="14" t="s">
        <v>38</v>
      </c>
      <c r="D24" s="15">
        <v>50000</v>
      </c>
      <c r="E24" s="15">
        <v>50000</v>
      </c>
      <c r="F24" s="15">
        <v>0</v>
      </c>
      <c r="G24" s="15">
        <v>0</v>
      </c>
      <c r="H24" s="21">
        <f>IF(F24=0,0,(G24/F24)*100)</f>
        <v>0</v>
      </c>
      <c r="I24" s="22">
        <f t="shared" si="0"/>
        <v>0</v>
      </c>
      <c r="J24" s="7"/>
    </row>
    <row r="25" spans="1:10" ht="38.25" x14ac:dyDescent="0.2">
      <c r="A25" s="12">
        <v>0</v>
      </c>
      <c r="B25" s="13" t="s">
        <v>39</v>
      </c>
      <c r="C25" s="14" t="s">
        <v>40</v>
      </c>
      <c r="D25" s="15">
        <v>231507</v>
      </c>
      <c r="E25" s="15">
        <v>231507</v>
      </c>
      <c r="F25" s="15">
        <v>115752</v>
      </c>
      <c r="G25" s="15">
        <v>115752</v>
      </c>
      <c r="H25" s="21">
        <f>IF(F25=0,0,(G25/F25)*100)</f>
        <v>100</v>
      </c>
      <c r="I25" s="22">
        <f t="shared" si="0"/>
        <v>49.999352071427644</v>
      </c>
      <c r="J25" s="7"/>
    </row>
    <row r="26" spans="1:10" x14ac:dyDescent="0.2">
      <c r="A26" s="12">
        <v>0</v>
      </c>
      <c r="B26" s="13" t="s">
        <v>41</v>
      </c>
      <c r="C26" s="14" t="s">
        <v>42</v>
      </c>
      <c r="D26" s="15">
        <v>0</v>
      </c>
      <c r="E26" s="15">
        <v>100000</v>
      </c>
      <c r="F26" s="15">
        <v>100000</v>
      </c>
      <c r="G26" s="15">
        <v>100000</v>
      </c>
      <c r="H26" s="21">
        <f>IF(F26=0,0,(G26/F26)*100)</f>
        <v>100</v>
      </c>
      <c r="I26" s="22">
        <f t="shared" si="0"/>
        <v>100</v>
      </c>
      <c r="J26" s="7"/>
    </row>
    <row r="27" spans="1:10" ht="38.25" x14ac:dyDescent="0.2">
      <c r="A27" s="12">
        <v>0</v>
      </c>
      <c r="B27" s="13" t="s">
        <v>43</v>
      </c>
      <c r="C27" s="14" t="s">
        <v>44</v>
      </c>
      <c r="D27" s="15">
        <v>0</v>
      </c>
      <c r="E27" s="15">
        <v>1120000</v>
      </c>
      <c r="F27" s="15">
        <v>1120000</v>
      </c>
      <c r="G27" s="15">
        <v>721282.68</v>
      </c>
      <c r="H27" s="21">
        <f>IF(F27=0,0,(G27/F27)*100)</f>
        <v>64.400239285714292</v>
      </c>
      <c r="I27" s="22">
        <f t="shared" si="0"/>
        <v>64.400239285714292</v>
      </c>
      <c r="J27" s="7"/>
    </row>
    <row r="28" spans="1:10" ht="25.5" x14ac:dyDescent="0.2">
      <c r="A28" s="12">
        <v>0</v>
      </c>
      <c r="B28" s="13" t="s">
        <v>45</v>
      </c>
      <c r="C28" s="14" t="s">
        <v>46</v>
      </c>
      <c r="D28" s="15">
        <v>1433619</v>
      </c>
      <c r="E28" s="15">
        <v>1433619</v>
      </c>
      <c r="F28" s="15">
        <v>679000</v>
      </c>
      <c r="G28" s="15">
        <v>640032.28</v>
      </c>
      <c r="H28" s="21">
        <f>IF(F28=0,0,(G28/F28)*100)</f>
        <v>94.261013254786448</v>
      </c>
      <c r="I28" s="22">
        <f t="shared" si="0"/>
        <v>44.644517127632938</v>
      </c>
      <c r="J28" s="7"/>
    </row>
    <row r="29" spans="1:10" x14ac:dyDescent="0.2">
      <c r="A29" s="12">
        <v>0</v>
      </c>
      <c r="B29" s="13" t="s">
        <v>47</v>
      </c>
      <c r="C29" s="14" t="s">
        <v>48</v>
      </c>
      <c r="D29" s="15">
        <v>23619861</v>
      </c>
      <c r="E29" s="15">
        <v>23654861</v>
      </c>
      <c r="F29" s="15">
        <v>9540566</v>
      </c>
      <c r="G29" s="15">
        <v>7918730.9600000009</v>
      </c>
      <c r="H29" s="21">
        <f>IF(F29=0,0,(G29/F29)*100)</f>
        <v>83.00064126174486</v>
      </c>
      <c r="I29" s="22">
        <f t="shared" si="0"/>
        <v>33.476125520247194</v>
      </c>
      <c r="J29" s="7"/>
    </row>
    <row r="30" spans="1:10" ht="38.25" x14ac:dyDescent="0.2">
      <c r="A30" s="12">
        <v>0</v>
      </c>
      <c r="B30" s="13" t="s">
        <v>49</v>
      </c>
      <c r="C30" s="14" t="s">
        <v>50</v>
      </c>
      <c r="D30" s="15">
        <v>21491400</v>
      </c>
      <c r="E30" s="15">
        <v>25513370</v>
      </c>
      <c r="F30" s="15">
        <v>14304762</v>
      </c>
      <c r="G30" s="15">
        <v>7655197.8399999999</v>
      </c>
      <c r="H30" s="21">
        <f>IF(F30=0,0,(G30/F30)*100)</f>
        <v>53.515031148368628</v>
      </c>
      <c r="I30" s="22">
        <f t="shared" si="0"/>
        <v>30.004651835488609</v>
      </c>
      <c r="J30" s="7"/>
    </row>
    <row r="31" spans="1:10" ht="38.25" x14ac:dyDescent="0.2">
      <c r="A31" s="12">
        <v>0</v>
      </c>
      <c r="B31" s="13" t="s">
        <v>51</v>
      </c>
      <c r="C31" s="14" t="s">
        <v>52</v>
      </c>
      <c r="D31" s="15">
        <v>0</v>
      </c>
      <c r="E31" s="15">
        <v>41657800</v>
      </c>
      <c r="F31" s="15">
        <v>25547800</v>
      </c>
      <c r="G31" s="15">
        <v>24643015.18</v>
      </c>
      <c r="H31" s="21">
        <f>IF(F31=0,0,(G31/F31)*100)</f>
        <v>96.458462881343991</v>
      </c>
      <c r="I31" s="22">
        <f t="shared" si="0"/>
        <v>59.155824791515634</v>
      </c>
      <c r="J31" s="7"/>
    </row>
    <row r="32" spans="1:10" ht="25.5" x14ac:dyDescent="0.2">
      <c r="A32" s="12">
        <v>0</v>
      </c>
      <c r="B32" s="13" t="s">
        <v>53</v>
      </c>
      <c r="C32" s="14" t="s">
        <v>54</v>
      </c>
      <c r="D32" s="15">
        <v>2354815</v>
      </c>
      <c r="E32" s="15">
        <v>2376815</v>
      </c>
      <c r="F32" s="15">
        <v>1153802</v>
      </c>
      <c r="G32" s="15">
        <v>921316.7300000001</v>
      </c>
      <c r="H32" s="21">
        <f>IF(F32=0,0,(G32/F32)*100)</f>
        <v>79.850505546012243</v>
      </c>
      <c r="I32" s="22">
        <f t="shared" si="0"/>
        <v>38.762660535212042</v>
      </c>
      <c r="J32" s="7"/>
    </row>
    <row r="33" spans="1:10" x14ac:dyDescent="0.2">
      <c r="A33" s="12">
        <v>0</v>
      </c>
      <c r="B33" s="13" t="s">
        <v>55</v>
      </c>
      <c r="C33" s="14" t="s">
        <v>56</v>
      </c>
      <c r="D33" s="15">
        <v>4135765</v>
      </c>
      <c r="E33" s="15">
        <v>4192068</v>
      </c>
      <c r="F33" s="15">
        <v>2054416</v>
      </c>
      <c r="G33" s="15">
        <v>1616444.05</v>
      </c>
      <c r="H33" s="21">
        <f>IF(F33=0,0,(G33/F33)*100)</f>
        <v>78.681437936620441</v>
      </c>
      <c r="I33" s="22">
        <f t="shared" si="0"/>
        <v>38.559585626950707</v>
      </c>
      <c r="J33" s="7"/>
    </row>
    <row r="34" spans="1:10" x14ac:dyDescent="0.2">
      <c r="A34" s="12">
        <v>0</v>
      </c>
      <c r="B34" s="13" t="s">
        <v>57</v>
      </c>
      <c r="C34" s="14" t="s">
        <v>58</v>
      </c>
      <c r="D34" s="15">
        <v>58100</v>
      </c>
      <c r="E34" s="15">
        <v>58100</v>
      </c>
      <c r="F34" s="15">
        <v>49050</v>
      </c>
      <c r="G34" s="15">
        <v>43620</v>
      </c>
      <c r="H34" s="21">
        <f>IF(F34=0,0,(G34/F34)*100)</f>
        <v>88.929663608562691</v>
      </c>
      <c r="I34" s="22">
        <f t="shared" si="0"/>
        <v>75.077452667814114</v>
      </c>
      <c r="J34" s="7"/>
    </row>
    <row r="35" spans="1:10" ht="25.5" x14ac:dyDescent="0.2">
      <c r="A35" s="12">
        <v>0</v>
      </c>
      <c r="B35" s="13" t="s">
        <v>59</v>
      </c>
      <c r="C35" s="14" t="s">
        <v>60</v>
      </c>
      <c r="D35" s="15">
        <v>309640</v>
      </c>
      <c r="E35" s="15">
        <v>309640</v>
      </c>
      <c r="F35" s="15">
        <v>135880</v>
      </c>
      <c r="G35" s="15">
        <v>104828.51000000001</v>
      </c>
      <c r="H35" s="21">
        <f>IF(F35=0,0,(G35/F35)*100)</f>
        <v>77.147858404474547</v>
      </c>
      <c r="I35" s="22">
        <f t="shared" si="0"/>
        <v>33.854963828962667</v>
      </c>
      <c r="J35" s="7"/>
    </row>
    <row r="36" spans="1:10" ht="25.5" x14ac:dyDescent="0.2">
      <c r="A36" s="12">
        <v>0</v>
      </c>
      <c r="B36" s="13" t="s">
        <v>61</v>
      </c>
      <c r="C36" s="14" t="s">
        <v>62</v>
      </c>
      <c r="D36" s="15">
        <v>0</v>
      </c>
      <c r="E36" s="15">
        <v>1359978</v>
      </c>
      <c r="F36" s="15">
        <v>834047</v>
      </c>
      <c r="G36" s="15">
        <v>630087.26</v>
      </c>
      <c r="H36" s="21">
        <f>IF(F36=0,0,(G36/F36)*100)</f>
        <v>75.545773799318255</v>
      </c>
      <c r="I36" s="22">
        <f t="shared" si="0"/>
        <v>46.33069505536119</v>
      </c>
      <c r="J36" s="7"/>
    </row>
    <row r="37" spans="1:10" ht="38.25" x14ac:dyDescent="0.2">
      <c r="A37" s="12">
        <v>0</v>
      </c>
      <c r="B37" s="13" t="s">
        <v>63</v>
      </c>
      <c r="C37" s="14" t="s">
        <v>64</v>
      </c>
      <c r="D37" s="15">
        <v>0</v>
      </c>
      <c r="E37" s="15">
        <v>20475</v>
      </c>
      <c r="F37" s="15">
        <v>10236</v>
      </c>
      <c r="G37" s="15">
        <v>0</v>
      </c>
      <c r="H37" s="21">
        <f>IF(F37=0,0,(G37/F37)*100)</f>
        <v>0</v>
      </c>
      <c r="I37" s="22">
        <f t="shared" si="0"/>
        <v>0</v>
      </c>
      <c r="J37" s="7"/>
    </row>
    <row r="38" spans="1:10" ht="38.25" x14ac:dyDescent="0.2">
      <c r="A38" s="12">
        <v>0</v>
      </c>
      <c r="B38" s="13" t="s">
        <v>65</v>
      </c>
      <c r="C38" s="14" t="s">
        <v>66</v>
      </c>
      <c r="D38" s="15">
        <v>150000</v>
      </c>
      <c r="E38" s="15">
        <v>150000</v>
      </c>
      <c r="F38" s="15">
        <v>80000</v>
      </c>
      <c r="G38" s="15">
        <v>0</v>
      </c>
      <c r="H38" s="21">
        <f>IF(F38=0,0,(G38/F38)*100)</f>
        <v>0</v>
      </c>
      <c r="I38" s="22">
        <f t="shared" si="0"/>
        <v>0</v>
      </c>
      <c r="J38" s="7"/>
    </row>
    <row r="39" spans="1:10" x14ac:dyDescent="0.2">
      <c r="A39" s="12">
        <v>0</v>
      </c>
      <c r="B39" s="13" t="s">
        <v>67</v>
      </c>
      <c r="C39" s="14" t="s">
        <v>42</v>
      </c>
      <c r="D39" s="15">
        <v>155112</v>
      </c>
      <c r="E39" s="15">
        <v>155112</v>
      </c>
      <c r="F39" s="15">
        <v>49044</v>
      </c>
      <c r="G39" s="15">
        <v>22500</v>
      </c>
      <c r="H39" s="21">
        <f>IF(F39=0,0,(G39/F39)*100)</f>
        <v>45.87717151945192</v>
      </c>
      <c r="I39" s="22">
        <f t="shared" si="0"/>
        <v>14.505647532105833</v>
      </c>
      <c r="J39" s="7"/>
    </row>
    <row r="40" spans="1:10" ht="25.5" x14ac:dyDescent="0.2">
      <c r="A40" s="12">
        <v>0</v>
      </c>
      <c r="B40" s="13" t="s">
        <v>68</v>
      </c>
      <c r="C40" s="14" t="s">
        <v>46</v>
      </c>
      <c r="D40" s="15">
        <v>2810199</v>
      </c>
      <c r="E40" s="15">
        <v>2876799</v>
      </c>
      <c r="F40" s="15">
        <v>1422300</v>
      </c>
      <c r="G40" s="15">
        <v>1104847.97</v>
      </c>
      <c r="H40" s="21">
        <f>IF(F40=0,0,(G40/F40)*100)</f>
        <v>77.680374745131118</v>
      </c>
      <c r="I40" s="22">
        <f t="shared" si="0"/>
        <v>38.405462807794358</v>
      </c>
      <c r="J40" s="7"/>
    </row>
    <row r="41" spans="1:10" ht="25.5" x14ac:dyDescent="0.2">
      <c r="A41" s="12">
        <v>0</v>
      </c>
      <c r="B41" s="13" t="s">
        <v>69</v>
      </c>
      <c r="C41" s="14" t="s">
        <v>70</v>
      </c>
      <c r="D41" s="15">
        <v>8300</v>
      </c>
      <c r="E41" s="15">
        <v>8300</v>
      </c>
      <c r="F41" s="15">
        <v>4200</v>
      </c>
      <c r="G41" s="15">
        <v>2547.85</v>
      </c>
      <c r="H41" s="21">
        <f>IF(F41=0,0,(G41/F41)*100)</f>
        <v>60.663095238095231</v>
      </c>
      <c r="I41" s="22">
        <f t="shared" si="0"/>
        <v>30.696987951807227</v>
      </c>
      <c r="J41" s="7"/>
    </row>
    <row r="42" spans="1:10" ht="38.25" x14ac:dyDescent="0.2">
      <c r="A42" s="12">
        <v>0</v>
      </c>
      <c r="B42" s="13" t="s">
        <v>71</v>
      </c>
      <c r="C42" s="14" t="s">
        <v>66</v>
      </c>
      <c r="D42" s="15">
        <v>253600</v>
      </c>
      <c r="E42" s="15">
        <v>253600</v>
      </c>
      <c r="F42" s="15">
        <v>79250</v>
      </c>
      <c r="G42" s="15">
        <v>0</v>
      </c>
      <c r="H42" s="21">
        <f>IF(F42=0,0,(G42/F42)*100)</f>
        <v>0</v>
      </c>
      <c r="I42" s="22">
        <f t="shared" si="0"/>
        <v>0</v>
      </c>
      <c r="J42" s="7"/>
    </row>
    <row r="43" spans="1:10" ht="25.5" x14ac:dyDescent="0.2">
      <c r="A43" s="12">
        <v>0</v>
      </c>
      <c r="B43" s="13" t="s">
        <v>72</v>
      </c>
      <c r="C43" s="14" t="s">
        <v>73</v>
      </c>
      <c r="D43" s="15">
        <v>52100</v>
      </c>
      <c r="E43" s="15">
        <v>52100</v>
      </c>
      <c r="F43" s="15">
        <v>22100</v>
      </c>
      <c r="G43" s="15">
        <v>17100</v>
      </c>
      <c r="H43" s="21">
        <f>IF(F43=0,0,(G43/F43)*100)</f>
        <v>77.375565610859738</v>
      </c>
      <c r="I43" s="22">
        <f t="shared" si="0"/>
        <v>32.821497120921308</v>
      </c>
      <c r="J43" s="7"/>
    </row>
    <row r="44" spans="1:10" ht="25.5" x14ac:dyDescent="0.2">
      <c r="A44" s="12">
        <v>0</v>
      </c>
      <c r="B44" s="13" t="s">
        <v>74</v>
      </c>
      <c r="C44" s="14" t="s">
        <v>75</v>
      </c>
      <c r="D44" s="15">
        <v>12558</v>
      </c>
      <c r="E44" s="15">
        <v>12558</v>
      </c>
      <c r="F44" s="15">
        <v>8372</v>
      </c>
      <c r="G44" s="15">
        <v>4186</v>
      </c>
      <c r="H44" s="21">
        <f>IF(F44=0,0,(G44/F44)*100)</f>
        <v>50</v>
      </c>
      <c r="I44" s="22">
        <f t="shared" si="0"/>
        <v>33.333333333333329</v>
      </c>
      <c r="J44" s="7"/>
    </row>
    <row r="45" spans="1:10" ht="51" x14ac:dyDescent="0.2">
      <c r="A45" s="12">
        <v>0</v>
      </c>
      <c r="B45" s="13" t="s">
        <v>76</v>
      </c>
      <c r="C45" s="14" t="s">
        <v>77</v>
      </c>
      <c r="D45" s="15">
        <v>7975604</v>
      </c>
      <c r="E45" s="15">
        <v>8410749</v>
      </c>
      <c r="F45" s="15">
        <v>4189861</v>
      </c>
      <c r="G45" s="15">
        <v>3885893.7899999996</v>
      </c>
      <c r="H45" s="21">
        <f>IF(F45=0,0,(G45/F45)*100)</f>
        <v>92.745171975872225</v>
      </c>
      <c r="I45" s="22">
        <f t="shared" si="0"/>
        <v>46.201518913476072</v>
      </c>
      <c r="J45" s="7"/>
    </row>
    <row r="46" spans="1:10" ht="63.75" x14ac:dyDescent="0.2">
      <c r="A46" s="12">
        <v>0</v>
      </c>
      <c r="B46" s="13" t="s">
        <v>78</v>
      </c>
      <c r="C46" s="14" t="s">
        <v>79</v>
      </c>
      <c r="D46" s="15">
        <v>840000</v>
      </c>
      <c r="E46" s="15">
        <v>840000</v>
      </c>
      <c r="F46" s="15">
        <v>420000</v>
      </c>
      <c r="G46" s="15">
        <v>362700.75</v>
      </c>
      <c r="H46" s="21">
        <f>IF(F46=0,0,(G46/F46)*100)</f>
        <v>86.357321428571439</v>
      </c>
      <c r="I46" s="22">
        <f t="shared" si="0"/>
        <v>43.178660714285719</v>
      </c>
      <c r="J46" s="7"/>
    </row>
    <row r="47" spans="1:10" ht="38.25" x14ac:dyDescent="0.2">
      <c r="A47" s="12">
        <v>0</v>
      </c>
      <c r="B47" s="13" t="s">
        <v>80</v>
      </c>
      <c r="C47" s="14" t="s">
        <v>81</v>
      </c>
      <c r="D47" s="15">
        <v>6730</v>
      </c>
      <c r="E47" s="15">
        <v>6730</v>
      </c>
      <c r="F47" s="15">
        <v>3365</v>
      </c>
      <c r="G47" s="15">
        <v>3191.78</v>
      </c>
      <c r="H47" s="21">
        <f>IF(F47=0,0,(G47/F47)*100)</f>
        <v>94.852303120356623</v>
      </c>
      <c r="I47" s="22">
        <f t="shared" si="0"/>
        <v>47.426151560178312</v>
      </c>
      <c r="J47" s="7"/>
    </row>
    <row r="48" spans="1:10" ht="51" x14ac:dyDescent="0.2">
      <c r="A48" s="12">
        <v>0</v>
      </c>
      <c r="B48" s="13" t="s">
        <v>82</v>
      </c>
      <c r="C48" s="14" t="s">
        <v>83</v>
      </c>
      <c r="D48" s="15">
        <v>50400</v>
      </c>
      <c r="E48" s="15">
        <v>50400</v>
      </c>
      <c r="F48" s="15">
        <v>28200</v>
      </c>
      <c r="G48" s="15">
        <v>3040.01</v>
      </c>
      <c r="H48" s="21">
        <f>IF(F48=0,0,(G48/F48)*100)</f>
        <v>10.780177304964541</v>
      </c>
      <c r="I48" s="22">
        <f t="shared" si="0"/>
        <v>6.0317658730158739</v>
      </c>
      <c r="J48" s="7"/>
    </row>
    <row r="49" spans="1:10" ht="25.5" x14ac:dyDescent="0.2">
      <c r="A49" s="12">
        <v>0</v>
      </c>
      <c r="B49" s="13" t="s">
        <v>84</v>
      </c>
      <c r="C49" s="14" t="s">
        <v>85</v>
      </c>
      <c r="D49" s="15">
        <v>291317</v>
      </c>
      <c r="E49" s="15">
        <v>291317</v>
      </c>
      <c r="F49" s="15">
        <v>127717</v>
      </c>
      <c r="G49" s="15">
        <v>123917</v>
      </c>
      <c r="H49" s="21">
        <f>IF(F49=0,0,(G49/F49)*100)</f>
        <v>97.024671735164475</v>
      </c>
      <c r="I49" s="22">
        <f t="shared" si="0"/>
        <v>42.536824146891533</v>
      </c>
      <c r="J49" s="7"/>
    </row>
    <row r="50" spans="1:10" ht="25.5" x14ac:dyDescent="0.2">
      <c r="A50" s="12">
        <v>0</v>
      </c>
      <c r="B50" s="13" t="s">
        <v>86</v>
      </c>
      <c r="C50" s="14" t="s">
        <v>87</v>
      </c>
      <c r="D50" s="15">
        <v>712054</v>
      </c>
      <c r="E50" s="15">
        <v>712054</v>
      </c>
      <c r="F50" s="15">
        <v>384814</v>
      </c>
      <c r="G50" s="15">
        <v>363201.2</v>
      </c>
      <c r="H50" s="21">
        <f>IF(F50=0,0,(G50/F50)*100)</f>
        <v>94.383572323252281</v>
      </c>
      <c r="I50" s="22">
        <f t="shared" si="0"/>
        <v>51.007535945307524</v>
      </c>
      <c r="J50" s="7"/>
    </row>
    <row r="51" spans="1:10" ht="25.5" x14ac:dyDescent="0.2">
      <c r="A51" s="12">
        <v>0</v>
      </c>
      <c r="B51" s="13" t="s">
        <v>88</v>
      </c>
      <c r="C51" s="14" t="s">
        <v>46</v>
      </c>
      <c r="D51" s="15">
        <v>868395</v>
      </c>
      <c r="E51" s="15">
        <v>868395</v>
      </c>
      <c r="F51" s="15">
        <v>359278</v>
      </c>
      <c r="G51" s="15">
        <v>321462.90000000002</v>
      </c>
      <c r="H51" s="21">
        <f>IF(F51=0,0,(G51/F51)*100)</f>
        <v>89.474696474596286</v>
      </c>
      <c r="I51" s="22">
        <f t="shared" si="0"/>
        <v>37.018050541516253</v>
      </c>
      <c r="J51" s="7"/>
    </row>
    <row r="52" spans="1:10" x14ac:dyDescent="0.2">
      <c r="A52" s="12">
        <v>0</v>
      </c>
      <c r="B52" s="13" t="s">
        <v>89</v>
      </c>
      <c r="C52" s="14" t="s">
        <v>90</v>
      </c>
      <c r="D52" s="15">
        <v>2061751</v>
      </c>
      <c r="E52" s="15">
        <v>2061751</v>
      </c>
      <c r="F52" s="15">
        <v>1129603</v>
      </c>
      <c r="G52" s="15">
        <v>766908.87999999989</v>
      </c>
      <c r="H52" s="21">
        <f>IF(F52=0,0,(G52/F52)*100)</f>
        <v>67.891894763027352</v>
      </c>
      <c r="I52" s="22">
        <f t="shared" si="0"/>
        <v>37.196968984130471</v>
      </c>
      <c r="J52" s="7"/>
    </row>
    <row r="53" spans="1:10" x14ac:dyDescent="0.2">
      <c r="A53" s="12">
        <v>0</v>
      </c>
      <c r="B53" s="13" t="s">
        <v>91</v>
      </c>
      <c r="C53" s="14" t="s">
        <v>92</v>
      </c>
      <c r="D53" s="15">
        <v>2282624</v>
      </c>
      <c r="E53" s="15">
        <v>2282624</v>
      </c>
      <c r="F53" s="15">
        <v>1060820</v>
      </c>
      <c r="G53" s="15">
        <v>937574.53999999992</v>
      </c>
      <c r="H53" s="21">
        <f>IF(F53=0,0,(G53/F53)*100)</f>
        <v>88.382057276446517</v>
      </c>
      <c r="I53" s="22">
        <f t="shared" si="0"/>
        <v>41.074418739135311</v>
      </c>
      <c r="J53" s="7"/>
    </row>
    <row r="54" spans="1:10" ht="25.5" x14ac:dyDescent="0.2">
      <c r="A54" s="12">
        <v>0</v>
      </c>
      <c r="B54" s="13" t="s">
        <v>93</v>
      </c>
      <c r="C54" s="14" t="s">
        <v>94</v>
      </c>
      <c r="D54" s="15">
        <v>3167808</v>
      </c>
      <c r="E54" s="15">
        <v>3411008</v>
      </c>
      <c r="F54" s="15">
        <v>1646968</v>
      </c>
      <c r="G54" s="15">
        <v>1440015.4800000002</v>
      </c>
      <c r="H54" s="21">
        <f>IF(F54=0,0,(G54/F54)*100)</f>
        <v>87.434332664629807</v>
      </c>
      <c r="I54" s="22">
        <f t="shared" si="0"/>
        <v>42.216713651800298</v>
      </c>
      <c r="J54" s="7"/>
    </row>
    <row r="55" spans="1:10" ht="25.5" x14ac:dyDescent="0.2">
      <c r="A55" s="12">
        <v>0</v>
      </c>
      <c r="B55" s="13" t="s">
        <v>95</v>
      </c>
      <c r="C55" s="14" t="s">
        <v>96</v>
      </c>
      <c r="D55" s="15">
        <v>763848</v>
      </c>
      <c r="E55" s="15">
        <v>763848</v>
      </c>
      <c r="F55" s="15">
        <v>371072</v>
      </c>
      <c r="G55" s="15">
        <v>302739.18999999994</v>
      </c>
      <c r="H55" s="21">
        <f>IF(F55=0,0,(G55/F55)*100)</f>
        <v>81.585026625560516</v>
      </c>
      <c r="I55" s="22">
        <f t="shared" si="0"/>
        <v>39.633433615064774</v>
      </c>
      <c r="J55" s="7"/>
    </row>
    <row r="56" spans="1:10" x14ac:dyDescent="0.2">
      <c r="A56" s="12">
        <v>0</v>
      </c>
      <c r="B56" s="13" t="s">
        <v>97</v>
      </c>
      <c r="C56" s="14" t="s">
        <v>98</v>
      </c>
      <c r="D56" s="15">
        <v>114000</v>
      </c>
      <c r="E56" s="15">
        <v>114000</v>
      </c>
      <c r="F56" s="15">
        <v>25000</v>
      </c>
      <c r="G56" s="15">
        <v>21594</v>
      </c>
      <c r="H56" s="21">
        <f>IF(F56=0,0,(G56/F56)*100)</f>
        <v>86.375999999999991</v>
      </c>
      <c r="I56" s="22">
        <f t="shared" si="0"/>
        <v>18.942105263157892</v>
      </c>
      <c r="J56" s="7"/>
    </row>
    <row r="57" spans="1:10" ht="25.5" x14ac:dyDescent="0.2">
      <c r="A57" s="12">
        <v>0</v>
      </c>
      <c r="B57" s="13" t="s">
        <v>99</v>
      </c>
      <c r="C57" s="14" t="s">
        <v>100</v>
      </c>
      <c r="D57" s="15">
        <v>2841135</v>
      </c>
      <c r="E57" s="15">
        <v>2901535</v>
      </c>
      <c r="F57" s="15">
        <v>1378148</v>
      </c>
      <c r="G57" s="15">
        <v>1246590.7900000003</v>
      </c>
      <c r="H57" s="21">
        <f>IF(F57=0,0,(G57/F57)*100)</f>
        <v>90.454057909600436</v>
      </c>
      <c r="I57" s="22">
        <f t="shared" si="0"/>
        <v>42.963148471412552</v>
      </c>
      <c r="J57" s="7"/>
    </row>
    <row r="58" spans="1:10" x14ac:dyDescent="0.2">
      <c r="A58" s="12">
        <v>0</v>
      </c>
      <c r="B58" s="13" t="s">
        <v>101</v>
      </c>
      <c r="C58" s="14" t="s">
        <v>102</v>
      </c>
      <c r="D58" s="15">
        <v>732262</v>
      </c>
      <c r="E58" s="15">
        <v>752287</v>
      </c>
      <c r="F58" s="15">
        <v>378182</v>
      </c>
      <c r="G58" s="15">
        <v>358652.64</v>
      </c>
      <c r="H58" s="21">
        <f>IF(F58=0,0,(G58/F58)*100)</f>
        <v>94.835989021159122</v>
      </c>
      <c r="I58" s="22">
        <f t="shared" si="0"/>
        <v>47.674975109233579</v>
      </c>
      <c r="J58" s="7"/>
    </row>
    <row r="59" spans="1:10" ht="38.25" x14ac:dyDescent="0.2">
      <c r="A59" s="12">
        <v>0</v>
      </c>
      <c r="B59" s="13" t="s">
        <v>103</v>
      </c>
      <c r="C59" s="14" t="s">
        <v>104</v>
      </c>
      <c r="D59" s="15">
        <v>30000</v>
      </c>
      <c r="E59" s="15">
        <v>30000</v>
      </c>
      <c r="F59" s="15">
        <v>7000</v>
      </c>
      <c r="G59" s="15">
        <v>0</v>
      </c>
      <c r="H59" s="21">
        <f>IF(F59=0,0,(G59/F59)*100)</f>
        <v>0</v>
      </c>
      <c r="I59" s="22">
        <f t="shared" si="0"/>
        <v>0</v>
      </c>
      <c r="J59" s="7"/>
    </row>
    <row r="60" spans="1:10" ht="25.5" x14ac:dyDescent="0.2">
      <c r="A60" s="12">
        <v>0</v>
      </c>
      <c r="B60" s="13" t="s">
        <v>105</v>
      </c>
      <c r="C60" s="14" t="s">
        <v>46</v>
      </c>
      <c r="D60" s="15">
        <v>1324089</v>
      </c>
      <c r="E60" s="15">
        <v>1444177</v>
      </c>
      <c r="F60" s="15">
        <v>743275</v>
      </c>
      <c r="G60" s="15">
        <v>651021.11</v>
      </c>
      <c r="H60" s="21">
        <f>IF(F60=0,0,(G60/F60)*100)</f>
        <v>87.588188759207569</v>
      </c>
      <c r="I60" s="22">
        <f t="shared" si="0"/>
        <v>45.079038788181776</v>
      </c>
      <c r="J60" s="7"/>
    </row>
    <row r="61" spans="1:10" x14ac:dyDescent="0.2">
      <c r="A61" s="12">
        <v>1</v>
      </c>
      <c r="B61" s="13" t="s">
        <v>106</v>
      </c>
      <c r="C61" s="14" t="s">
        <v>107</v>
      </c>
      <c r="D61" s="15">
        <v>115036517</v>
      </c>
      <c r="E61" s="15">
        <v>176122695</v>
      </c>
      <c r="F61" s="15">
        <v>95414591</v>
      </c>
      <c r="G61" s="15">
        <v>71398238.290000066</v>
      </c>
      <c r="H61" s="21">
        <f>IF(F61=0,0,(G61/F61)*100)</f>
        <v>74.829475808369878</v>
      </c>
      <c r="I61" s="22">
        <f t="shared" si="0"/>
        <v>40.538919921705755</v>
      </c>
      <c r="J61" s="7"/>
    </row>
    <row r="62" spans="1:10" x14ac:dyDescent="0.2">
      <c r="H62" s="9"/>
    </row>
    <row r="63" spans="1:10" ht="38.25" x14ac:dyDescent="0.2">
      <c r="B63" s="4" t="s">
        <v>0</v>
      </c>
      <c r="C63" s="4" t="s">
        <v>115</v>
      </c>
      <c r="D63" s="19" t="s">
        <v>1</v>
      </c>
      <c r="E63" s="19" t="s">
        <v>2</v>
      </c>
      <c r="F63" s="19" t="s">
        <v>113</v>
      </c>
      <c r="G63" s="19" t="s">
        <v>3</v>
      </c>
      <c r="H63" s="19" t="s">
        <v>114</v>
      </c>
      <c r="I63" s="19" t="s">
        <v>112</v>
      </c>
    </row>
    <row r="64" spans="1:10" x14ac:dyDescent="0.2">
      <c r="B64" s="6">
        <v>1</v>
      </c>
      <c r="C64" s="6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  <c r="I64" s="20">
        <v>8</v>
      </c>
    </row>
    <row r="65" spans="2:9" ht="51" x14ac:dyDescent="0.2">
      <c r="B65" s="23" t="s">
        <v>5</v>
      </c>
      <c r="C65" s="24" t="s">
        <v>6</v>
      </c>
      <c r="D65" s="25">
        <v>0</v>
      </c>
      <c r="E65" s="25">
        <v>0</v>
      </c>
      <c r="F65" s="25">
        <v>0</v>
      </c>
      <c r="G65" s="25">
        <v>2173261.2199999997</v>
      </c>
      <c r="H65" s="26">
        <v>0</v>
      </c>
      <c r="I65" s="26">
        <v>0</v>
      </c>
    </row>
    <row r="66" spans="2:9" ht="25.5" x14ac:dyDescent="0.2">
      <c r="B66" s="23" t="s">
        <v>9</v>
      </c>
      <c r="C66" s="24" t="s">
        <v>10</v>
      </c>
      <c r="D66" s="25">
        <v>0</v>
      </c>
      <c r="E66" s="25">
        <v>3850000</v>
      </c>
      <c r="F66" s="25">
        <v>3850000</v>
      </c>
      <c r="G66" s="25">
        <v>0</v>
      </c>
      <c r="H66" s="26">
        <v>0</v>
      </c>
      <c r="I66" s="26">
        <v>0</v>
      </c>
    </row>
    <row r="67" spans="2:9" x14ac:dyDescent="0.2">
      <c r="B67" s="23" t="s">
        <v>13</v>
      </c>
      <c r="C67" s="24" t="s">
        <v>14</v>
      </c>
      <c r="D67" s="25">
        <v>0</v>
      </c>
      <c r="E67" s="25">
        <v>0</v>
      </c>
      <c r="F67" s="25">
        <v>0</v>
      </c>
      <c r="G67" s="25">
        <v>54772.21</v>
      </c>
      <c r="H67" s="26">
        <v>0</v>
      </c>
      <c r="I67" s="26">
        <v>0</v>
      </c>
    </row>
    <row r="68" spans="2:9" ht="38.25" x14ac:dyDescent="0.2">
      <c r="B68" s="23" t="s">
        <v>17</v>
      </c>
      <c r="C68" s="24" t="s">
        <v>18</v>
      </c>
      <c r="D68" s="25">
        <v>0</v>
      </c>
      <c r="E68" s="25">
        <v>4655500</v>
      </c>
      <c r="F68" s="25">
        <v>4655500</v>
      </c>
      <c r="G68" s="25">
        <v>55500</v>
      </c>
      <c r="H68" s="26">
        <v>1.1921383310063367</v>
      </c>
      <c r="I68" s="26">
        <f>G68/E68*100</f>
        <v>1.1921383310063367</v>
      </c>
    </row>
    <row r="69" spans="2:9" x14ac:dyDescent="0.2">
      <c r="B69" s="23" t="s">
        <v>19</v>
      </c>
      <c r="C69" s="24" t="s">
        <v>20</v>
      </c>
      <c r="D69" s="25">
        <v>0</v>
      </c>
      <c r="E69" s="25">
        <v>70000</v>
      </c>
      <c r="F69" s="25">
        <v>70000</v>
      </c>
      <c r="G69" s="25">
        <v>390</v>
      </c>
      <c r="H69" s="26">
        <v>0.55714285714285716</v>
      </c>
      <c r="I69" s="26">
        <f t="shared" ref="I69:I83" si="1">G69/E69*100</f>
        <v>0.55714285714285716</v>
      </c>
    </row>
    <row r="70" spans="2:9" x14ac:dyDescent="0.2">
      <c r="B70" s="23" t="s">
        <v>23</v>
      </c>
      <c r="C70" s="24" t="s">
        <v>24</v>
      </c>
      <c r="D70" s="25">
        <v>0</v>
      </c>
      <c r="E70" s="25">
        <v>793935.66</v>
      </c>
      <c r="F70" s="25">
        <v>793935.66</v>
      </c>
      <c r="G70" s="25">
        <v>0</v>
      </c>
      <c r="H70" s="26">
        <v>0</v>
      </c>
      <c r="I70" s="26">
        <f t="shared" si="1"/>
        <v>0</v>
      </c>
    </row>
    <row r="71" spans="2:9" ht="12.75" hidden="1" customHeight="1" x14ac:dyDescent="0.2">
      <c r="B71" s="23" t="s">
        <v>31</v>
      </c>
      <c r="C71" s="24" t="s">
        <v>32</v>
      </c>
      <c r="D71" s="25">
        <v>0</v>
      </c>
      <c r="E71" s="25">
        <v>0</v>
      </c>
      <c r="F71" s="25">
        <v>0</v>
      </c>
      <c r="G71" s="25">
        <v>416755</v>
      </c>
      <c r="H71" s="26">
        <v>0</v>
      </c>
      <c r="I71" s="26" t="e">
        <f t="shared" si="1"/>
        <v>#DIV/0!</v>
      </c>
    </row>
    <row r="72" spans="2:9" x14ac:dyDescent="0.2">
      <c r="B72" s="23" t="s">
        <v>116</v>
      </c>
      <c r="C72" s="24" t="s">
        <v>117</v>
      </c>
      <c r="D72" s="25">
        <v>42050</v>
      </c>
      <c r="E72" s="25">
        <v>791050</v>
      </c>
      <c r="F72" s="25">
        <v>791050</v>
      </c>
      <c r="G72" s="25">
        <v>98983</v>
      </c>
      <c r="H72" s="26">
        <v>12.512862650907023</v>
      </c>
      <c r="I72" s="26">
        <f t="shared" si="1"/>
        <v>12.512862650907023</v>
      </c>
    </row>
    <row r="73" spans="2:9" x14ac:dyDescent="0.2">
      <c r="B73" s="23" t="s">
        <v>47</v>
      </c>
      <c r="C73" s="24" t="s">
        <v>48</v>
      </c>
      <c r="D73" s="25">
        <v>1475000</v>
      </c>
      <c r="E73" s="25">
        <v>1475000</v>
      </c>
      <c r="F73" s="25">
        <v>737500</v>
      </c>
      <c r="G73" s="25">
        <v>68049.37</v>
      </c>
      <c r="H73" s="26">
        <v>9.2270332203389831</v>
      </c>
      <c r="I73" s="26">
        <f t="shared" si="1"/>
        <v>4.6135166101694915</v>
      </c>
    </row>
    <row r="74" spans="2:9" ht="38.25" x14ac:dyDescent="0.2">
      <c r="B74" s="23" t="s">
        <v>49</v>
      </c>
      <c r="C74" s="24" t="s">
        <v>50</v>
      </c>
      <c r="D74" s="25">
        <v>1245000</v>
      </c>
      <c r="E74" s="25">
        <v>1599415</v>
      </c>
      <c r="F74" s="25">
        <v>976915</v>
      </c>
      <c r="G74" s="25">
        <v>772690.55</v>
      </c>
      <c r="H74" s="26">
        <v>79.094962202443412</v>
      </c>
      <c r="I74" s="26">
        <f t="shared" si="1"/>
        <v>48.310823019666572</v>
      </c>
    </row>
    <row r="75" spans="2:9" x14ac:dyDescent="0.2">
      <c r="B75" s="23" t="s">
        <v>55</v>
      </c>
      <c r="C75" s="24" t="s">
        <v>56</v>
      </c>
      <c r="D75" s="25">
        <v>0</v>
      </c>
      <c r="E75" s="25">
        <v>0</v>
      </c>
      <c r="F75" s="25">
        <v>0</v>
      </c>
      <c r="G75" s="25">
        <v>41017</v>
      </c>
      <c r="H75" s="26">
        <v>0</v>
      </c>
      <c r="I75" s="26">
        <v>0</v>
      </c>
    </row>
    <row r="76" spans="2:9" x14ac:dyDescent="0.2">
      <c r="B76" s="23" t="s">
        <v>118</v>
      </c>
      <c r="C76" s="24" t="s">
        <v>119</v>
      </c>
      <c r="D76" s="25">
        <v>0</v>
      </c>
      <c r="E76" s="25">
        <v>550050</v>
      </c>
      <c r="F76" s="25">
        <v>550050</v>
      </c>
      <c r="G76" s="25">
        <v>0</v>
      </c>
      <c r="H76" s="26">
        <v>0</v>
      </c>
      <c r="I76" s="26">
        <f t="shared" si="1"/>
        <v>0</v>
      </c>
    </row>
    <row r="77" spans="2:9" ht="51" x14ac:dyDescent="0.2">
      <c r="B77" s="23" t="s">
        <v>76</v>
      </c>
      <c r="C77" s="24" t="s">
        <v>77</v>
      </c>
      <c r="D77" s="25">
        <v>680000</v>
      </c>
      <c r="E77" s="25">
        <v>840800</v>
      </c>
      <c r="F77" s="25">
        <v>500800</v>
      </c>
      <c r="G77" s="25">
        <v>787300.9</v>
      </c>
      <c r="H77" s="26">
        <v>157.2086461661342</v>
      </c>
      <c r="I77" s="26">
        <f t="shared" si="1"/>
        <v>93.637119410085631</v>
      </c>
    </row>
    <row r="78" spans="2:9" x14ac:dyDescent="0.2">
      <c r="B78" s="23" t="s">
        <v>89</v>
      </c>
      <c r="C78" s="24" t="s">
        <v>90</v>
      </c>
      <c r="D78" s="25">
        <v>237797</v>
      </c>
      <c r="E78" s="25">
        <v>237797</v>
      </c>
      <c r="F78" s="25">
        <v>118898.5</v>
      </c>
      <c r="G78" s="25">
        <v>70181.149999999994</v>
      </c>
      <c r="H78" s="26">
        <v>59.026102095484802</v>
      </c>
      <c r="I78" s="26">
        <f t="shared" si="1"/>
        <v>29.513051047742401</v>
      </c>
    </row>
    <row r="79" spans="2:9" x14ac:dyDescent="0.2">
      <c r="B79" s="23" t="s">
        <v>91</v>
      </c>
      <c r="C79" s="24" t="s">
        <v>92</v>
      </c>
      <c r="D79" s="25">
        <v>0</v>
      </c>
      <c r="E79" s="25">
        <v>0</v>
      </c>
      <c r="F79" s="25">
        <v>0</v>
      </c>
      <c r="G79" s="25">
        <v>40333.94</v>
      </c>
      <c r="H79" s="26">
        <v>0</v>
      </c>
      <c r="I79" s="26">
        <v>0</v>
      </c>
    </row>
    <row r="80" spans="2:9" ht="25.5" x14ac:dyDescent="0.2">
      <c r="B80" s="23" t="s">
        <v>93</v>
      </c>
      <c r="C80" s="24" t="s">
        <v>94</v>
      </c>
      <c r="D80" s="25">
        <v>0</v>
      </c>
      <c r="E80" s="25">
        <v>0</v>
      </c>
      <c r="F80" s="25">
        <v>0</v>
      </c>
      <c r="G80" s="25">
        <v>5515</v>
      </c>
      <c r="H80" s="26">
        <v>0</v>
      </c>
      <c r="I80" s="26">
        <v>0</v>
      </c>
    </row>
    <row r="81" spans="2:9" ht="25.5" x14ac:dyDescent="0.2">
      <c r="B81" s="23" t="s">
        <v>99</v>
      </c>
      <c r="C81" s="24" t="s">
        <v>100</v>
      </c>
      <c r="D81" s="25">
        <v>0</v>
      </c>
      <c r="E81" s="25">
        <v>0</v>
      </c>
      <c r="F81" s="25">
        <v>0</v>
      </c>
      <c r="G81" s="25">
        <v>6374</v>
      </c>
      <c r="H81" s="26">
        <v>0</v>
      </c>
      <c r="I81" s="26">
        <v>0</v>
      </c>
    </row>
    <row r="82" spans="2:9" x14ac:dyDescent="0.2">
      <c r="B82" s="23" t="s">
        <v>101</v>
      </c>
      <c r="C82" s="24" t="s">
        <v>102</v>
      </c>
      <c r="D82" s="25">
        <v>0</v>
      </c>
      <c r="E82" s="25">
        <v>19460</v>
      </c>
      <c r="F82" s="25">
        <v>19460</v>
      </c>
      <c r="G82" s="25">
        <v>25423</v>
      </c>
      <c r="H82" s="26">
        <v>130.64234326824254</v>
      </c>
      <c r="I82" s="26">
        <f t="shared" si="1"/>
        <v>130.64234326824254</v>
      </c>
    </row>
    <row r="83" spans="2:9" x14ac:dyDescent="0.2">
      <c r="B83" s="23" t="s">
        <v>106</v>
      </c>
      <c r="C83" s="24" t="s">
        <v>107</v>
      </c>
      <c r="D83" s="25">
        <v>3679847</v>
      </c>
      <c r="E83" s="25">
        <v>14883007.66</v>
      </c>
      <c r="F83" s="25">
        <v>13064109.16</v>
      </c>
      <c r="G83" s="25">
        <v>4616546.34</v>
      </c>
      <c r="H83" s="26">
        <v>35.337628333166805</v>
      </c>
      <c r="I83" s="26">
        <f t="shared" si="1"/>
        <v>31.01890723611977</v>
      </c>
    </row>
    <row r="86" spans="2:9" ht="29.25" customHeight="1" x14ac:dyDescent="0.25">
      <c r="B86" s="28" t="s">
        <v>120</v>
      </c>
      <c r="C86" s="29"/>
      <c r="G86" s="30" t="s">
        <v>121</v>
      </c>
      <c r="H86" s="27"/>
      <c r="I86" s="27"/>
    </row>
  </sheetData>
  <mergeCells count="3">
    <mergeCell ref="B4:I4"/>
    <mergeCell ref="B86:C86"/>
    <mergeCell ref="G86:I86"/>
  </mergeCells>
  <conditionalFormatting sqref="B8:B61">
    <cfRule type="expression" dxfId="32" priority="18" stopIfTrue="1">
      <formula>A8=1</formula>
    </cfRule>
  </conditionalFormatting>
  <conditionalFormatting sqref="C8:C61">
    <cfRule type="expression" dxfId="31" priority="19" stopIfTrue="1">
      <formula>A8=1</formula>
    </cfRule>
  </conditionalFormatting>
  <conditionalFormatting sqref="D8:D61">
    <cfRule type="expression" dxfId="30" priority="20" stopIfTrue="1">
      <formula>A8=1</formula>
    </cfRule>
  </conditionalFormatting>
  <conditionalFormatting sqref="E8:E61">
    <cfRule type="expression" dxfId="29" priority="21" stopIfTrue="1">
      <formula>A8=1</formula>
    </cfRule>
  </conditionalFormatting>
  <conditionalFormatting sqref="F8:F61">
    <cfRule type="expression" dxfId="28" priority="22" stopIfTrue="1">
      <formula>A8=1</formula>
    </cfRule>
  </conditionalFormatting>
  <conditionalFormatting sqref="G8:G61">
    <cfRule type="expression" dxfId="25" priority="25" stopIfTrue="1">
      <formula>A8=1</formula>
    </cfRule>
  </conditionalFormatting>
  <conditionalFormatting sqref="H8:H61">
    <cfRule type="expression" dxfId="17" priority="33" stopIfTrue="1">
      <formula>A8=1</formula>
    </cfRule>
  </conditionalFormatting>
  <conditionalFormatting sqref="B65:B72">
    <cfRule type="expression" dxfId="16" priority="2" stopIfTrue="1">
      <formula>A65=1</formula>
    </cfRule>
  </conditionalFormatting>
  <conditionalFormatting sqref="C65:C72">
    <cfRule type="expression" dxfId="15" priority="3" stopIfTrue="1">
      <formula>A65=1</formula>
    </cfRule>
  </conditionalFormatting>
  <conditionalFormatting sqref="D65:D72">
    <cfRule type="expression" dxfId="14" priority="4" stopIfTrue="1">
      <formula>A65=1</formula>
    </cfRule>
  </conditionalFormatting>
  <conditionalFormatting sqref="E65:E72">
    <cfRule type="expression" dxfId="13" priority="5" stopIfTrue="1">
      <formula>A65=1</formula>
    </cfRule>
  </conditionalFormatting>
  <conditionalFormatting sqref="F65:F72">
    <cfRule type="expression" dxfId="12" priority="6" stopIfTrue="1">
      <formula>A65=1</formula>
    </cfRule>
  </conditionalFormatting>
  <conditionalFormatting sqref="G65:H72">
    <cfRule type="expression" dxfId="9" priority="9" stopIfTrue="1">
      <formula>A65=1</formula>
    </cfRule>
  </conditionalFormatting>
  <conditionalFormatting sqref="I65:I83">
    <cfRule type="expression" dxfId="0" priority="1" stopIfTrue="1">
      <formula>C65=1</formula>
    </cfRule>
  </conditionalFormatting>
  <pageMargins left="0.51181102362204722" right="0.31496062992125984" top="0.39370078740157483" bottom="0.39370078740157483" header="0" footer="0"/>
  <pageSetup paperSize="9" scale="60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2023-07-31T13:48:29Z</cp:lastPrinted>
  <dcterms:created xsi:type="dcterms:W3CDTF">2023-07-31T13:35:12Z</dcterms:created>
  <dcterms:modified xsi:type="dcterms:W3CDTF">2023-07-31T13:50:37Z</dcterms:modified>
</cp:coreProperties>
</file>