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 Литвиненко\Бюджет\2022 рік\Готовий бюджет\"/>
    </mc:Choice>
  </mc:AlternateContent>
  <bookViews>
    <workbookView xWindow="0" yWindow="5796" windowWidth="7500" windowHeight="5268"/>
  </bookViews>
  <sheets>
    <sheet name="Лист1" sheetId="1" r:id="rId1"/>
  </sheets>
  <definedNames>
    <definedName name="_xlnm.Print_Area" localSheetId="0">Лист1!$A$1:$F$115</definedName>
  </definedNames>
  <calcPr calcId="162913"/>
</workbook>
</file>

<file path=xl/calcChain.xml><?xml version="1.0" encoding="utf-8"?>
<calcChain xmlns="http://schemas.openxmlformats.org/spreadsheetml/2006/main">
  <c r="D58" i="1" l="1"/>
  <c r="D57" i="1" s="1"/>
  <c r="C57" i="1" s="1"/>
  <c r="D26" i="1"/>
  <c r="C74" i="1"/>
  <c r="F73" i="1"/>
  <c r="E73" i="1"/>
  <c r="C73" i="1" s="1"/>
  <c r="F69" i="1"/>
  <c r="F68" i="1" s="1"/>
  <c r="F56" i="1" s="1"/>
  <c r="E69" i="1"/>
  <c r="E68" i="1"/>
  <c r="C68" i="1" s="1"/>
  <c r="E87" i="1"/>
  <c r="F87" i="1"/>
  <c r="D87" i="1"/>
  <c r="D85" i="1" s="1"/>
  <c r="H105" i="1"/>
  <c r="C98" i="1"/>
  <c r="D82" i="1"/>
  <c r="C82" i="1" s="1"/>
  <c r="C84" i="1"/>
  <c r="E80" i="1"/>
  <c r="F80" i="1"/>
  <c r="F77" i="1" s="1"/>
  <c r="F76" i="1" s="1"/>
  <c r="D80" i="1"/>
  <c r="E85" i="1"/>
  <c r="F85" i="1"/>
  <c r="C26" i="1"/>
  <c r="C27" i="1"/>
  <c r="D25" i="1"/>
  <c r="C25" i="1"/>
  <c r="E18" i="1"/>
  <c r="C18" i="1" s="1"/>
  <c r="F18" i="1"/>
  <c r="D18" i="1"/>
  <c r="C20" i="1"/>
  <c r="C97" i="1"/>
  <c r="C111" i="1"/>
  <c r="C101" i="1"/>
  <c r="C102" i="1"/>
  <c r="C103" i="1"/>
  <c r="C110" i="1"/>
  <c r="C99" i="1"/>
  <c r="C100" i="1"/>
  <c r="C106" i="1"/>
  <c r="C107" i="1"/>
  <c r="C108" i="1"/>
  <c r="C109" i="1"/>
  <c r="C83" i="1"/>
  <c r="C104" i="1"/>
  <c r="C105" i="1"/>
  <c r="C96" i="1"/>
  <c r="D35" i="1"/>
  <c r="C35" i="1" s="1"/>
  <c r="D69" i="1"/>
  <c r="C71" i="1"/>
  <c r="C70" i="1"/>
  <c r="C54" i="1"/>
  <c r="C55" i="1"/>
  <c r="C53" i="1"/>
  <c r="C52" i="1" s="1"/>
  <c r="C51" i="1" s="1"/>
  <c r="D52" i="1"/>
  <c r="D51" i="1" s="1"/>
  <c r="E52" i="1"/>
  <c r="E51" i="1"/>
  <c r="F52" i="1"/>
  <c r="F51" i="1" s="1"/>
  <c r="C63" i="1"/>
  <c r="C64" i="1"/>
  <c r="C62" i="1"/>
  <c r="C59" i="1"/>
  <c r="C33" i="1"/>
  <c r="C32" i="1"/>
  <c r="C31" i="1" s="1"/>
  <c r="C28" i="1" s="1"/>
  <c r="C30" i="1"/>
  <c r="C29" i="1"/>
  <c r="D31" i="1"/>
  <c r="D28" i="1" s="1"/>
  <c r="D16" i="1" s="1"/>
  <c r="D75" i="1" s="1"/>
  <c r="E31" i="1"/>
  <c r="F31" i="1"/>
  <c r="E23" i="1"/>
  <c r="F23" i="1"/>
  <c r="F17" i="1" s="1"/>
  <c r="F16" i="1" s="1"/>
  <c r="F75" i="1" s="1"/>
  <c r="F112" i="1" s="1"/>
  <c r="D29" i="1"/>
  <c r="E29" i="1"/>
  <c r="E28" i="1"/>
  <c r="F29" i="1"/>
  <c r="D23" i="1"/>
  <c r="C24" i="1"/>
  <c r="C23" i="1"/>
  <c r="D45" i="1"/>
  <c r="D47" i="1"/>
  <c r="E45" i="1"/>
  <c r="F45" i="1"/>
  <c r="F34" i="1" s="1"/>
  <c r="C46" i="1"/>
  <c r="C45" i="1" s="1"/>
  <c r="C37" i="1"/>
  <c r="C38" i="1"/>
  <c r="C39" i="1"/>
  <c r="C40" i="1"/>
  <c r="C41" i="1"/>
  <c r="C42" i="1"/>
  <c r="C43" i="1"/>
  <c r="C44" i="1"/>
  <c r="C36" i="1"/>
  <c r="E47" i="1"/>
  <c r="F47" i="1"/>
  <c r="C48" i="1"/>
  <c r="C49" i="1"/>
  <c r="C50" i="1"/>
  <c r="C47" i="1" s="1"/>
  <c r="C66" i="1"/>
  <c r="C67" i="1"/>
  <c r="E65" i="1"/>
  <c r="F65" i="1"/>
  <c r="D65" i="1"/>
  <c r="C65" i="1" s="1"/>
  <c r="C94" i="1"/>
  <c r="E78" i="1"/>
  <c r="E77" i="1" s="1"/>
  <c r="E76" i="1" s="1"/>
  <c r="D78" i="1"/>
  <c r="F78" i="1"/>
  <c r="C95" i="1"/>
  <c r="C86" i="1"/>
  <c r="D61" i="1"/>
  <c r="C81" i="1"/>
  <c r="C80" i="1"/>
  <c r="E17" i="1"/>
  <c r="E16" i="1" s="1"/>
  <c r="C93" i="1"/>
  <c r="C92" i="1"/>
  <c r="C91" i="1"/>
  <c r="C90" i="1"/>
  <c r="C89" i="1"/>
  <c r="C88" i="1"/>
  <c r="C79" i="1"/>
  <c r="C19" i="1"/>
  <c r="C21" i="1"/>
  <c r="C22" i="1"/>
  <c r="C69" i="1"/>
  <c r="E34" i="1"/>
  <c r="D60" i="1"/>
  <c r="D56" i="1" s="1"/>
  <c r="D68" i="1"/>
  <c r="C87" i="1"/>
  <c r="C78" i="1"/>
  <c r="F28" i="1"/>
  <c r="D17" i="1"/>
  <c r="C17" i="1"/>
  <c r="D34" i="1"/>
  <c r="C61" i="1"/>
  <c r="C60" i="1"/>
  <c r="C85" i="1" l="1"/>
  <c r="D77" i="1"/>
  <c r="C56" i="1"/>
  <c r="E75" i="1"/>
  <c r="E112" i="1" s="1"/>
  <c r="C34" i="1"/>
  <c r="C16" i="1" s="1"/>
  <c r="E56" i="1"/>
  <c r="C58" i="1"/>
  <c r="D76" i="1" l="1"/>
  <c r="C77" i="1"/>
  <c r="C75" i="1"/>
  <c r="C76" i="1" l="1"/>
  <c r="D112" i="1"/>
  <c r="C112" i="1" s="1"/>
</calcChain>
</file>

<file path=xl/sharedStrings.xml><?xml version="1.0" encoding="utf-8"?>
<sst xmlns="http://schemas.openxmlformats.org/spreadsheetml/2006/main" count="113" uniqueCount="111">
  <si>
    <t>КОД</t>
  </si>
  <si>
    <t>Спеціальний фонд</t>
  </si>
  <si>
    <t>Податкові надходження</t>
  </si>
  <si>
    <t>Від органів державного управління</t>
  </si>
  <si>
    <t>Загальний фонд</t>
  </si>
  <si>
    <t>Податки на доходи, податки на прибуток, податки на збільшення ринкової вартості  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</si>
  <si>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</si>
  <si>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</si>
  <si>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</si>
  <si>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послуги, що надаються бюджетними установами згідно з їх основною діяльністю </t>
  </si>
  <si>
    <t>Податок та збір на доходи  фізичних осіб</t>
  </si>
  <si>
    <t>Надходження від плати за послуги, що надаються бюджетними установами згідно із законодавством </t>
  </si>
  <si>
    <t>Найменування згідно
 з класифікацією доходів бюджету</t>
  </si>
  <si>
    <t>Базова дотація</t>
  </si>
  <si>
    <t>Освітня субвенція з державного бюджету місцевим бюджетам</t>
  </si>
  <si>
    <r>
      <t>Власні надходження бюджетних установ</t>
    </r>
    <r>
      <rPr>
        <sz val="12"/>
        <rFont val="Times New Roman"/>
        <family val="1"/>
        <charset val="204"/>
      </rPr>
      <t xml:space="preserve">  </t>
    </r>
  </si>
  <si>
    <r>
      <t xml:space="preserve">Офіційні трансферти </t>
    </r>
    <r>
      <rPr>
        <sz val="12"/>
        <rFont val="Times New Roman"/>
        <family val="1"/>
        <charset val="204"/>
      </rPr>
      <t> </t>
    </r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</si>
  <si>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</si>
  <si>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</si>
  <si>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</si>
  <si>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Адміністративний збір за державну реєстрацію речових прав на нерухоме майно та їх обтяжень</t>
  </si>
  <si>
    <t xml:space="preserve">        </t>
  </si>
  <si>
    <t>Дотації з державного бюджету місцевим бюджетам </t>
  </si>
  <si>
    <t>Субвенції  з місцевих бюджетів іншим місцевим бюджетам</t>
  </si>
  <si>
    <t>Субвенції  з державного бюджету місцевим бюджетам</t>
  </si>
  <si>
    <r>
      <t xml:space="preserve">Інші субвенції з місцевого бюджету   </t>
    </r>
    <r>
      <rPr>
        <sz val="12"/>
        <rFont val="Times New Roman"/>
        <family val="1"/>
        <charset val="204"/>
      </rPr>
      <t>в тому числі:</t>
    </r>
  </si>
  <si>
    <t>Плата за надання інших адміністративних послуг</t>
  </si>
  <si>
    <t xml:space="preserve">субвенція з обласного бюджету місцевим бюджетам для надання щомісячної матеріальної допомоги учасникам бойових дій у роки Другої світової війни;         </t>
  </si>
  <si>
    <t>Усього доходів (без урахування міжбюджетних трансфертів)</t>
  </si>
  <si>
    <t>Разом доходів:</t>
  </si>
  <si>
    <t>Х</t>
  </si>
  <si>
    <t>Усього</t>
  </si>
  <si>
    <t>у тому числі бюджет розвитку</t>
  </si>
  <si>
    <t>(грн.)</t>
  </si>
  <si>
    <t>Додаток 1</t>
  </si>
  <si>
    <t xml:space="preserve">до рішення міської ради 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</si>
  <si>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</si>
  <si>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</si>
  <si>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Внутрішні податки на товари та послуги</t>
  </si>
  <si>
    <t xml:space="preserve">Акцизний податок з вироблених в Україні підакцизних товарів (продукції) </t>
  </si>
  <si>
    <t>Пальне</t>
  </si>
  <si>
    <t xml:space="preserve">Акцизний податок з ввезених на митну територію України підакцизних товарів (продукції) </t>
  </si>
  <si>
    <t xml:space="preserve">Акцизний податок з реалізації суб'єктами господарювання роздрібної торгівлі підакцизних товарів </t>
  </si>
  <si>
    <t>Туристичний збір</t>
  </si>
  <si>
    <t xml:space="preserve">Податок на нерухоме майно, відмінне від земельної ділянки, сплачений юридичними особами, які є власниками об'єктів житлової нерухомості </t>
  </si>
  <si>
    <t xml:space="preserve">Податок на нерухоме майно, відмінне від земельної ділянки, сплачений фізичними особами, які є власниками об'єктів житлової нерухомості </t>
  </si>
  <si>
    <t xml:space="preserve">Податок на нерухоме майно, відмінне від земельної ділянки, сплачений фізичними особами, які є власниками об'єктів нежитлової нерухомості </t>
  </si>
  <si>
    <t xml:space="preserve">Податок на нерухоме майно, відмінне від земельної ділянки, сплачений юридичними особами, які є власниками об'єктів нежитлової нерухомості </t>
  </si>
  <si>
    <t xml:space="preserve">Земельний податок з юридичних осіб </t>
  </si>
  <si>
    <t xml:space="preserve">Орендна плата з юридичних осіб </t>
  </si>
  <si>
    <t xml:space="preserve">Земельний податок з фізичних осіб </t>
  </si>
  <si>
    <t xml:space="preserve">Орендна плата з фізичних осіб </t>
  </si>
  <si>
    <t>Транспортний податок з юридичних осіб </t>
  </si>
  <si>
    <t xml:space="preserve">Туристичний збір, сплачений фізичними особами </t>
  </si>
  <si>
    <t>Єдиний податок</t>
  </si>
  <si>
    <t xml:space="preserve">Єдиний податок з юридичних осіб </t>
  </si>
  <si>
    <t xml:space="preserve">Єдиний податок з фізичних осіб </t>
  </si>
  <si>
    <t xml:space="preserve"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 </t>
  </si>
  <si>
    <t>Неподаткові надходження  </t>
  </si>
  <si>
    <t xml:space="preserve">Субвенція з місцевого бюджету на здійснення переданих видатків у сфері освіти за рахунок коштів освітньої субвенції                                                         </t>
  </si>
  <si>
    <t>субвенція з обласного бюджету місцевим бюджетам  для надання щомісячної матеріальної допомоги дітям військовослужбовців Збройних Сил України та інших військових формувань, у тому числі добровольчих, які  загинули, пропали безвісті або померли внаслідок поранення, контузії чи каліцтва, одержаних при виконанні службових обов’язків  на тимчасово окупованій території АР Крим, м. Севастополя, під час участі в АТО/ООС  на сході України</t>
  </si>
  <si>
    <t>субвенція з обласного бюджету місцевим бюджетам на пільгове медичне обслуговування громадян, які постраждали внаслідок Чорнобильської катастрофи</t>
  </si>
  <si>
    <t>субвенція з обласного бюджету місцевим бюджетам на відшкодування витрат на поховання учасників бойових дій та осіб з інвалідністю внаслідок війни</t>
  </si>
  <si>
    <t>субвенція з обласного бюджету місцевим бюджетам на окремі заходи щодо соціального захисту осіб з інвалідністю  (грошова компенсація на бензин, ремонт і технічне обслуговування автомобілів та на транспортне обслуговування, встановлення телефонів особам з інвалідністю І та ІІ групи)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</si>
  <si>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</si>
  <si>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 </t>
  </si>
  <si>
    <t xml:space="preserve">Державне мито, пов'язане з видачею та оформленням закордонних паспортів (посвідок) та паспортів громадян України  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</si>
  <si>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</si>
  <si>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</si>
  <si>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</si>
  <si>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</si>
  <si>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</si>
  <si>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 xml:space="preserve">Надходження від скидів забруднюючих речовин безпосередньо у водні об'єкти </t>
  </si>
  <si>
    <t xml:space="preserve"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 </t>
  </si>
  <si>
    <t xml:space="preserve">Податок на майно </t>
  </si>
  <si>
    <t>Дотації  з місцевих бюджетів іншим місцевим бюджетам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</si>
  <si>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                                                   </t>
  </si>
  <si>
    <t xml:space="preserve">                                                                                                     (код бюджету)</t>
  </si>
  <si>
    <t>Місцеві податки та збори, що сплачуються  (перераховуються) згідно з Податковим кодексом України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</si>
  <si>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</si>
  <si>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Начальник фінансового управління міської ради                                                                              Тетяна ЛИТВИНЕНКО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</si>
  <si>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</si>
  <si>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Рентна плата та плата за використання інших природних ресурсів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</si>
  <si>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</si>
  <si>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</si>
  <si>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 xml:space="preserve"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 </t>
  </si>
  <si>
    <t xml:space="preserve">субвенція з обласного бюджету місцевим бюджетам  для надання одноразової матеріальної допомоги громадянам, які постраждали внаслідок Чорнобильської катастрофи (категорії І), та дітям з інвалідністю, інвалідність яких пов’язана  з  Чорнобильською катастрофою       </t>
  </si>
  <si>
    <t xml:space="preserve">субвенція з обласного бюджету місцевим бюджетам  для надання  матеріальної допомоги сім’ям загиблих та померлих учасників бойових дій на території інших країн, особам з інвалідністю внаслідок війни на території інших країн   </t>
  </si>
  <si>
    <t>субвенція з обласного бюджету місцевим бюджетам для надання матеріальної допомоги сім’ям загиблих та померлих учасників  АТО/ООС на сході України, сім'ям осіб, які загинули або померли внаслідок поранень, каліцтва, контузії чи інших ушкоджень здоров'я, одержаних під час участі у Революції Гідності</t>
  </si>
  <si>
    <t>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"Новоодеська багатопрофільна лікарня"</t>
  </si>
  <si>
    <t>субвенція з бюджету Сухоєланецької сільської територіальної громади на здійснення видатків у сфері охорони здоров'я, зокрема на відшкодування аптечним закладам вартості лікарських засобів пільговій категорії населення, що виписуються комунальним некомерційним підприємством "Новоодеська багатопрофільна лікарня"</t>
  </si>
  <si>
    <t>субвенція з бюджету Костянтинівської сільської територіальної громади на оплату комунальних послуг та енергоносіїв комунального некомерційного підприємства "Новоодеський центр первинної медико - санітарної допомоги"</t>
  </si>
  <si>
    <t xml:space="preserve">субвенція з бюджету Костянтинівської сільської територіальної громади на фінансування послуг, які надаються комунальною установою "Об'єднаний трудовий архів міської та сільських територіальних громад Новоодеського району" </t>
  </si>
  <si>
    <t xml:space="preserve">субвенція з бюджету Костянтинівської сільської територіальної громади на здійснення видатків у сфері освіти, зокрема фінансування послуг, що надаються Новоодеським міжшкільним навчально - виробничим комбінатом </t>
  </si>
  <si>
    <t xml:space="preserve">субвенції з бюджету Костянтинівської сільської територіальної громади на здійснення видатків у сфері охорони здоров'я, зокрема на забезпечення  спеціалізованого медичного харчування пільговій категорії населення, що виписуються комунальним некомерційним підприємством "Новоодеський  центр первинної медико - санітарної допомоги" </t>
  </si>
  <si>
    <t xml:space="preserve">субвенції з бюджету Костянтинівської сільської територіальної громади на здійснення видатків у сфері охорони здоров'я, зокрема на відшкодування аптечним закладам вартості лікарських засобів пільговій категорії населення згідно рецептів лікарів, що виписуються комунальним некомерційним підприємством "Новоодеський центр первинної медико - санітарної допомоги" </t>
  </si>
  <si>
    <t xml:space="preserve">субвенції з бюджету Костянтинівської сільської територіальної громади на здійснення видатків у сфері охорони здоров'я, зокрема на фінансування заходів з проведення медичних оглядів призовників на строкову військову службу, які здійснюються комунальним некомерційним підприємством "Новоодеська багатопрофільна лікарня"  </t>
  </si>
  <si>
    <t>субвенція з бюджету Костянтинівської сільської територіальної громади на здійснення видатків у сфері охорони здоров'я, зокрема на відшкодування аптечними закладами вартості лікарських засобів пільговій категорії населення, що виписуються комунальним некомерційним підприємством "Новоодеська багатопрофільна лікарня"</t>
  </si>
  <si>
    <t>субвенції з бюджету Костянтинівської сільської територіальної громади на здійснення видатків у сфері охорони здоров'я, зокрема фінансування послуг, що надаються комунальним некомерційним підприємством "Новоодеський  центр первинної медико - санітарної допомоги" на забезпечення осіб з інвалідністю технічними засобами та виробами медичного призначення</t>
  </si>
  <si>
    <t>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"Новоодеський центр первинної медико - санітарної допомоги"</t>
  </si>
  <si>
    <t xml:space="preserve">субвенція з бюджету Сухоєланецької сільської територіальної громади на фінансування послуг, які надаються комунальною установою "Об'єднаний трудовий архів міської та сільських територіальних громад Новоодеського району" </t>
  </si>
  <si>
    <t xml:space="preserve">субвенція з бюджету Сухоєланецької сільської територіальної громади на здійснення видатків у сфері освіти, зокрема фінансування послуг, що надаються Новоодеським міжшкільним навчально - виробничим комбінатом </t>
  </si>
  <si>
    <t>субвенція з бюджету Сухоєланецької сільської територіальної громади на здійснення видатків у сфері охорони здоров'я, зокрема на відшкодування аптечним закладам вартості лікарських засобів згідно рецептів лікарів, що виписуються комунальним некомерційним підприємством "Новоодеський  центр первинної медико - санітарної допомоги"</t>
  </si>
  <si>
    <t xml:space="preserve">субвенції з бюджету Сухоєланецької сільської територіальної громади на здійснення видатків у сфері охорони здоров'я, зокрема на фінансування заходів з проведення медичних оглядів призовників на строкову військову службу, які здійснюються комунальним некомерційним підприємством "Новоодеська багатопрофільна лікарня"  </t>
  </si>
  <si>
    <t xml:space="preserve">субвенція з бюджету Сухоєланецької сільської територіальної громади на здійснення видатків у сфері охорони здоров'я, зокрема фінансування послуг, що надаються комунальним некомерційним підприємством "Новоодеський центр первинної медико - санітарної допомоги" на забезпечення осіб з інвалідністю технічними засобами та виробами медичного призначення  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</si>
  <si>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</si>
  <si>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</si>
  <si>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</si>
  <si>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Доходи бюджету Новоодеської міської територіальної громади  на 2022 рік</t>
  </si>
  <si>
    <t>Доходи від власності та підприємницької діяльності  </t>
  </si>
  <si>
    <t>від 23 грудня 2021 року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</si>
</sst>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/>
    <xf numFmtId="0" fontId="3" fillId="0" borderId="0" xfId="0" applyFont="1" applyBorder="1"/>
    <xf numFmtId="0" fontId="5" fillId="0" borderId="0" xfId="0" applyFont="1" applyBorder="1"/>
    <xf numFmtId="164" fontId="5" fillId="0" borderId="0" xfId="0" applyNumberFormat="1" applyFont="1" applyBorder="1"/>
    <xf numFmtId="165" fontId="5" fillId="0" borderId="0" xfId="0" applyNumberFormat="1" applyFont="1" applyBorder="1"/>
    <xf numFmtId="0" fontId="4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" fillId="0" borderId="0" xfId="0" applyFont="1" applyAlignment="1"/>
    <xf numFmtId="0" fontId="7" fillId="0" borderId="0" xfId="0" applyFont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0" xfId="0" applyFont="1"/>
    <xf numFmtId="2" fontId="3" fillId="0" borderId="0" xfId="0" applyNumberFormat="1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view="pageBreakPreview" zoomScale="90" workbookViewId="0">
      <selection activeCell="C73" sqref="C73"/>
    </sheetView>
  </sheetViews>
  <sheetFormatPr defaultColWidth="9.109375" defaultRowHeight="12" x14ac:dyDescent="0.25"/>
  <cols>
    <col min="1" max="1" width="11.5546875" style="1" customWidth="1"/>
    <col min="2" max="2" width="71.33203125" style="1" customWidth="1"/>
    <col min="3" max="3" width="14.88671875" style="1" customWidth="1"/>
    <col min="4" max="4" width="14.44140625" style="1" customWidth="1"/>
    <col min="5" max="5" width="11.88671875" style="1" bestFit="1" customWidth="1"/>
    <col min="6" max="6" width="12" style="1" customWidth="1"/>
    <col min="7" max="8" width="11.109375" style="1" bestFit="1" customWidth="1"/>
    <col min="9" max="16384" width="9.109375" style="1"/>
  </cols>
  <sheetData>
    <row r="1" spans="1:8" ht="15" customHeight="1" x14ac:dyDescent="0.25">
      <c r="D1" s="2" t="s">
        <v>34</v>
      </c>
    </row>
    <row r="2" spans="1:8" hidden="1" x14ac:dyDescent="0.25"/>
    <row r="3" spans="1:8" ht="13.2" x14ac:dyDescent="0.25">
      <c r="B3" s="20"/>
      <c r="C3" s="20"/>
      <c r="D3" s="20" t="s">
        <v>35</v>
      </c>
      <c r="E3" s="20"/>
    </row>
    <row r="4" spans="1:8" ht="13.2" x14ac:dyDescent="0.25">
      <c r="B4" s="20"/>
      <c r="C4" s="20"/>
      <c r="D4" s="20" t="s">
        <v>110</v>
      </c>
      <c r="E4" s="20"/>
    </row>
    <row r="5" spans="1:8" ht="13.8" x14ac:dyDescent="0.25">
      <c r="C5" s="2"/>
      <c r="D5" s="21"/>
    </row>
    <row r="6" spans="1:8" ht="13.2" x14ac:dyDescent="0.25">
      <c r="D6" s="2"/>
    </row>
    <row r="7" spans="1:8" ht="17.399999999999999" x14ac:dyDescent="0.3">
      <c r="B7" s="40" t="s">
        <v>108</v>
      </c>
      <c r="C7" s="40"/>
      <c r="D7" s="40"/>
      <c r="E7" s="40"/>
      <c r="F7" s="3"/>
      <c r="G7" s="3"/>
      <c r="H7" s="3"/>
    </row>
    <row r="8" spans="1:8" ht="13.5" customHeight="1" x14ac:dyDescent="0.3">
      <c r="B8" s="41" t="s">
        <v>21</v>
      </c>
      <c r="C8" s="41"/>
      <c r="D8" s="41"/>
      <c r="E8" s="4"/>
      <c r="F8" s="3"/>
      <c r="G8" s="3"/>
      <c r="H8" s="3"/>
    </row>
    <row r="9" spans="1:8" ht="15.6" hidden="1" x14ac:dyDescent="0.3">
      <c r="B9" s="5"/>
      <c r="C9" s="5"/>
      <c r="D9" s="5"/>
      <c r="E9" s="5"/>
    </row>
    <row r="10" spans="1:8" ht="15.6" x14ac:dyDescent="0.3">
      <c r="A10" s="46">
        <v>14550000000</v>
      </c>
      <c r="B10" s="46"/>
      <c r="C10" s="46"/>
      <c r="D10" s="46"/>
      <c r="E10" s="46"/>
    </row>
    <row r="11" spans="1:8" x14ac:dyDescent="0.25">
      <c r="B11" s="3" t="s">
        <v>77</v>
      </c>
      <c r="C11" s="3"/>
      <c r="D11" s="3"/>
      <c r="E11" s="3"/>
      <c r="F11" s="1" t="s">
        <v>33</v>
      </c>
    </row>
    <row r="12" spans="1:8" ht="15.75" customHeight="1" x14ac:dyDescent="0.3">
      <c r="A12" s="38" t="s">
        <v>0</v>
      </c>
      <c r="B12" s="39" t="s">
        <v>12</v>
      </c>
      <c r="C12" s="39" t="s">
        <v>31</v>
      </c>
      <c r="D12" s="39" t="s">
        <v>4</v>
      </c>
      <c r="E12" s="43" t="s">
        <v>1</v>
      </c>
      <c r="F12" s="43"/>
    </row>
    <row r="13" spans="1:8" ht="15.75" customHeight="1" x14ac:dyDescent="0.25">
      <c r="A13" s="38"/>
      <c r="B13" s="42"/>
      <c r="C13" s="39"/>
      <c r="D13" s="39"/>
      <c r="E13" s="44" t="s">
        <v>31</v>
      </c>
      <c r="F13" s="45" t="s">
        <v>32</v>
      </c>
    </row>
    <row r="14" spans="1:8" ht="24" customHeight="1" x14ac:dyDescent="0.25">
      <c r="A14" s="38"/>
      <c r="B14" s="42"/>
      <c r="C14" s="39"/>
      <c r="D14" s="39"/>
      <c r="E14" s="44"/>
      <c r="F14" s="45"/>
    </row>
    <row r="15" spans="1:8" x14ac:dyDescent="0.25">
      <c r="A15" s="23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</row>
    <row r="16" spans="1:8" ht="15.6" x14ac:dyDescent="0.3">
      <c r="A16" s="15">
        <v>10000000</v>
      </c>
      <c r="B16" s="35" t="s">
        <v>2</v>
      </c>
      <c r="C16" s="17">
        <f>C17+C28+C34+C51+C25</f>
        <v>92660800</v>
      </c>
      <c r="D16" s="17">
        <f>D17+D28+D34+D51+D25</f>
        <v>92622800</v>
      </c>
      <c r="E16" s="17">
        <f>E17+E28+E34+E51+E25</f>
        <v>38000</v>
      </c>
      <c r="F16" s="17">
        <f>F17+F28+F34+F51+F25</f>
        <v>0</v>
      </c>
    </row>
    <row r="17" spans="1:7" ht="31.2" x14ac:dyDescent="0.3">
      <c r="A17" s="15">
        <v>11000000</v>
      </c>
      <c r="B17" s="16" t="s">
        <v>5</v>
      </c>
      <c r="C17" s="17">
        <f t="shared" ref="C17:C22" si="0">D17+E17</f>
        <v>56876918</v>
      </c>
      <c r="D17" s="17">
        <f>D18+D23</f>
        <v>56876918</v>
      </c>
      <c r="E17" s="17">
        <f>E18+E23</f>
        <v>0</v>
      </c>
      <c r="F17" s="17">
        <f>F18+F23</f>
        <v>0</v>
      </c>
    </row>
    <row r="18" spans="1:7" ht="15.6" x14ac:dyDescent="0.3">
      <c r="A18" s="15">
        <v>11010000</v>
      </c>
      <c r="B18" s="10" t="s">
        <v>10</v>
      </c>
      <c r="C18" s="17">
        <f t="shared" si="0"/>
        <v>56872918</v>
      </c>
      <c r="D18" s="17">
        <f>D19+D21+D22+D20</f>
        <v>56872918</v>
      </c>
      <c r="E18" s="17">
        <f>E19+E21+E22+E20</f>
        <v>0</v>
      </c>
      <c r="F18" s="17">
        <f>F19+F21+F22+F20</f>
        <v>0</v>
      </c>
      <c r="G18" s="25"/>
    </row>
    <row r="19" spans="1:7" ht="31.2" x14ac:dyDescent="0.3">
      <c r="A19" s="11">
        <v>11010100</v>
      </c>
      <c r="B19" s="14" t="s">
        <v>6</v>
      </c>
      <c r="C19" s="18">
        <f t="shared" si="0"/>
        <v>42711228</v>
      </c>
      <c r="D19" s="18">
        <v>42711228</v>
      </c>
      <c r="E19" s="27"/>
      <c r="F19" s="27"/>
    </row>
    <row r="20" spans="1:7" ht="50.25" customHeight="1" x14ac:dyDescent="0.3">
      <c r="A20" s="11">
        <v>11010200</v>
      </c>
      <c r="B20" s="14" t="s">
        <v>81</v>
      </c>
      <c r="C20" s="18">
        <f t="shared" si="0"/>
        <v>1395180</v>
      </c>
      <c r="D20" s="18">
        <v>1395180</v>
      </c>
      <c r="E20" s="27"/>
      <c r="F20" s="27"/>
    </row>
    <row r="21" spans="1:7" ht="31.2" x14ac:dyDescent="0.3">
      <c r="A21" s="11">
        <v>11010400</v>
      </c>
      <c r="B21" s="14" t="s">
        <v>7</v>
      </c>
      <c r="C21" s="18">
        <f t="shared" si="0"/>
        <v>11016550</v>
      </c>
      <c r="D21" s="18">
        <v>11016550</v>
      </c>
      <c r="E21" s="27"/>
      <c r="F21" s="27"/>
    </row>
    <row r="22" spans="1:7" ht="31.2" x14ac:dyDescent="0.3">
      <c r="A22" s="11">
        <v>11010500</v>
      </c>
      <c r="B22" s="14" t="s">
        <v>8</v>
      </c>
      <c r="C22" s="18">
        <f t="shared" si="0"/>
        <v>1749960</v>
      </c>
      <c r="D22" s="18">
        <v>1749960</v>
      </c>
      <c r="E22" s="27"/>
      <c r="F22" s="27"/>
    </row>
    <row r="23" spans="1:7" ht="15.6" x14ac:dyDescent="0.3">
      <c r="A23" s="15">
        <v>11020000</v>
      </c>
      <c r="B23" s="10" t="s">
        <v>36</v>
      </c>
      <c r="C23" s="17">
        <f>C24</f>
        <v>4000</v>
      </c>
      <c r="D23" s="17">
        <f>D24</f>
        <v>4000</v>
      </c>
      <c r="E23" s="17">
        <f>E24</f>
        <v>0</v>
      </c>
      <c r="F23" s="17">
        <f>F24</f>
        <v>0</v>
      </c>
    </row>
    <row r="24" spans="1:7" ht="31.2" x14ac:dyDescent="0.3">
      <c r="A24" s="11">
        <v>11020200</v>
      </c>
      <c r="B24" s="33" t="s">
        <v>37</v>
      </c>
      <c r="C24" s="18">
        <f>D24</f>
        <v>4000</v>
      </c>
      <c r="D24" s="18">
        <v>4000</v>
      </c>
      <c r="E24" s="27"/>
      <c r="F24" s="27"/>
    </row>
    <row r="25" spans="1:7" ht="17.25" customHeight="1" x14ac:dyDescent="0.3">
      <c r="A25" s="15">
        <v>13000000</v>
      </c>
      <c r="B25" s="34" t="s">
        <v>82</v>
      </c>
      <c r="C25" s="17">
        <f>D25</f>
        <v>5000</v>
      </c>
      <c r="D25" s="17">
        <f>D26</f>
        <v>5000</v>
      </c>
      <c r="E25" s="27"/>
      <c r="F25" s="27"/>
    </row>
    <row r="26" spans="1:7" ht="33.75" customHeight="1" x14ac:dyDescent="0.3">
      <c r="A26" s="15">
        <v>13030000</v>
      </c>
      <c r="B26" s="34" t="s">
        <v>83</v>
      </c>
      <c r="C26" s="17">
        <f>D26</f>
        <v>5000</v>
      </c>
      <c r="D26" s="17">
        <f>D27</f>
        <v>5000</v>
      </c>
      <c r="E26" s="27"/>
      <c r="F26" s="27"/>
    </row>
    <row r="27" spans="1:7" ht="31.2" x14ac:dyDescent="0.3">
      <c r="A27" s="11">
        <v>13030100</v>
      </c>
      <c r="B27" s="33" t="s">
        <v>84</v>
      </c>
      <c r="C27" s="18">
        <f>D27</f>
        <v>5000</v>
      </c>
      <c r="D27" s="18">
        <v>5000</v>
      </c>
      <c r="E27" s="27"/>
      <c r="F27" s="27"/>
    </row>
    <row r="28" spans="1:7" ht="15.6" x14ac:dyDescent="0.3">
      <c r="A28" s="15">
        <v>14000000</v>
      </c>
      <c r="B28" s="10" t="s">
        <v>38</v>
      </c>
      <c r="C28" s="17">
        <f>C29+C31+C33</f>
        <v>7896300</v>
      </c>
      <c r="D28" s="17">
        <f>D29+D31+D33</f>
        <v>7896300</v>
      </c>
      <c r="E28" s="17">
        <f>E29+E31+E33</f>
        <v>0</v>
      </c>
      <c r="F28" s="17">
        <f>F29+F31+F33</f>
        <v>0</v>
      </c>
    </row>
    <row r="29" spans="1:7" ht="17.25" customHeight="1" x14ac:dyDescent="0.3">
      <c r="A29" s="15">
        <v>14020000</v>
      </c>
      <c r="B29" s="34" t="s">
        <v>39</v>
      </c>
      <c r="C29" s="17">
        <f>C30</f>
        <v>1195780</v>
      </c>
      <c r="D29" s="17">
        <f>D30</f>
        <v>1195780</v>
      </c>
      <c r="E29" s="17">
        <f>E30</f>
        <v>0</v>
      </c>
      <c r="F29" s="17">
        <f>F30</f>
        <v>0</v>
      </c>
    </row>
    <row r="30" spans="1:7" ht="15.6" x14ac:dyDescent="0.3">
      <c r="A30" s="11">
        <v>14021900</v>
      </c>
      <c r="B30" s="33" t="s">
        <v>40</v>
      </c>
      <c r="C30" s="18">
        <f>D30+E30</f>
        <v>1195780</v>
      </c>
      <c r="D30" s="18">
        <v>1195780</v>
      </c>
      <c r="E30" s="27"/>
      <c r="F30" s="27"/>
    </row>
    <row r="31" spans="1:7" ht="31.2" x14ac:dyDescent="0.3">
      <c r="A31" s="15">
        <v>14030000</v>
      </c>
      <c r="B31" s="34" t="s">
        <v>41</v>
      </c>
      <c r="C31" s="17">
        <f>C32</f>
        <v>4107980</v>
      </c>
      <c r="D31" s="17">
        <f>D32</f>
        <v>4107980</v>
      </c>
      <c r="E31" s="17">
        <f>E32</f>
        <v>0</v>
      </c>
      <c r="F31" s="17">
        <f>F32</f>
        <v>0</v>
      </c>
    </row>
    <row r="32" spans="1:7" ht="15.6" x14ac:dyDescent="0.3">
      <c r="A32" s="11">
        <v>14031900</v>
      </c>
      <c r="B32" s="33" t="s">
        <v>40</v>
      </c>
      <c r="C32" s="18">
        <f>D32+E32</f>
        <v>4107980</v>
      </c>
      <c r="D32" s="18">
        <v>4107980</v>
      </c>
      <c r="E32" s="27"/>
      <c r="F32" s="27"/>
    </row>
    <row r="33" spans="1:8" ht="31.2" x14ac:dyDescent="0.3">
      <c r="A33" s="11">
        <v>14040000</v>
      </c>
      <c r="B33" s="33" t="s">
        <v>42</v>
      </c>
      <c r="C33" s="18">
        <f>D33+E33</f>
        <v>2592540</v>
      </c>
      <c r="D33" s="18">
        <v>2592540</v>
      </c>
      <c r="E33" s="27"/>
      <c r="F33" s="27"/>
    </row>
    <row r="34" spans="1:8" ht="31.2" x14ac:dyDescent="0.3">
      <c r="A34" s="15">
        <v>18000000</v>
      </c>
      <c r="B34" s="34" t="s">
        <v>78</v>
      </c>
      <c r="C34" s="17">
        <f>C35+C45+C47</f>
        <v>27844582</v>
      </c>
      <c r="D34" s="17">
        <f>D35+D45+D47</f>
        <v>27844582</v>
      </c>
      <c r="E34" s="17">
        <f>E35+E45+E47</f>
        <v>0</v>
      </c>
      <c r="F34" s="17">
        <f>F35+F45+F47</f>
        <v>0</v>
      </c>
      <c r="G34" s="25"/>
      <c r="H34" s="25"/>
    </row>
    <row r="35" spans="1:8" ht="15.6" x14ac:dyDescent="0.3">
      <c r="A35" s="15">
        <v>18010000</v>
      </c>
      <c r="B35" s="34" t="s">
        <v>74</v>
      </c>
      <c r="C35" s="17">
        <f>D35+E35</f>
        <v>12356572</v>
      </c>
      <c r="D35" s="17">
        <f>D36+D37+D38+D39+D40+D41+D42+D43+D44</f>
        <v>12356572</v>
      </c>
      <c r="E35" s="17"/>
      <c r="F35" s="17"/>
      <c r="G35" s="25"/>
    </row>
    <row r="36" spans="1:8" ht="30" customHeight="1" x14ac:dyDescent="0.3">
      <c r="A36" s="11">
        <v>18010100</v>
      </c>
      <c r="B36" s="33" t="s">
        <v>44</v>
      </c>
      <c r="C36" s="18">
        <f>D36+E36</f>
        <v>70272</v>
      </c>
      <c r="D36" s="18">
        <v>70272</v>
      </c>
      <c r="E36" s="27"/>
      <c r="F36" s="27"/>
    </row>
    <row r="37" spans="1:8" ht="33" customHeight="1" x14ac:dyDescent="0.3">
      <c r="A37" s="11">
        <v>18010200</v>
      </c>
      <c r="B37" s="33" t="s">
        <v>45</v>
      </c>
      <c r="C37" s="18">
        <f t="shared" ref="C37:C44" si="1">D37+E37</f>
        <v>99980</v>
      </c>
      <c r="D37" s="18">
        <v>99980</v>
      </c>
      <c r="E37" s="27"/>
      <c r="F37" s="27"/>
    </row>
    <row r="38" spans="1:8" ht="32.25" customHeight="1" x14ac:dyDescent="0.3">
      <c r="A38" s="11">
        <v>18010300</v>
      </c>
      <c r="B38" s="33" t="s">
        <v>46</v>
      </c>
      <c r="C38" s="18">
        <f t="shared" si="1"/>
        <v>901780</v>
      </c>
      <c r="D38" s="18">
        <v>901780</v>
      </c>
      <c r="E38" s="27"/>
      <c r="F38" s="27"/>
    </row>
    <row r="39" spans="1:8" ht="33" customHeight="1" x14ac:dyDescent="0.3">
      <c r="A39" s="11">
        <v>18010400</v>
      </c>
      <c r="B39" s="33" t="s">
        <v>47</v>
      </c>
      <c r="C39" s="18">
        <f t="shared" si="1"/>
        <v>1071600</v>
      </c>
      <c r="D39" s="18">
        <v>1071600</v>
      </c>
      <c r="E39" s="27"/>
      <c r="F39" s="27"/>
    </row>
    <row r="40" spans="1:8" ht="15.6" x14ac:dyDescent="0.3">
      <c r="A40" s="11">
        <v>18010500</v>
      </c>
      <c r="B40" s="33" t="s">
        <v>48</v>
      </c>
      <c r="C40" s="18">
        <f t="shared" si="1"/>
        <v>560920</v>
      </c>
      <c r="D40" s="18">
        <v>560920</v>
      </c>
      <c r="E40" s="27"/>
      <c r="F40" s="27"/>
    </row>
    <row r="41" spans="1:8" ht="15.6" x14ac:dyDescent="0.3">
      <c r="A41" s="11">
        <v>18010600</v>
      </c>
      <c r="B41" s="33" t="s">
        <v>49</v>
      </c>
      <c r="C41" s="18">
        <f t="shared" si="1"/>
        <v>4448850</v>
      </c>
      <c r="D41" s="18">
        <v>4448850</v>
      </c>
      <c r="E41" s="27"/>
      <c r="F41" s="27"/>
    </row>
    <row r="42" spans="1:8" ht="15.6" x14ac:dyDescent="0.3">
      <c r="A42" s="11">
        <v>18010700</v>
      </c>
      <c r="B42" s="33" t="s">
        <v>50</v>
      </c>
      <c r="C42" s="18">
        <f t="shared" si="1"/>
        <v>4000150</v>
      </c>
      <c r="D42" s="18">
        <v>4000150</v>
      </c>
      <c r="E42" s="27"/>
      <c r="F42" s="27"/>
    </row>
    <row r="43" spans="1:8" ht="15.6" x14ac:dyDescent="0.3">
      <c r="A43" s="11">
        <v>18010900</v>
      </c>
      <c r="B43" s="33" t="s">
        <v>51</v>
      </c>
      <c r="C43" s="18">
        <f t="shared" si="1"/>
        <v>1103020</v>
      </c>
      <c r="D43" s="18">
        <v>1103020</v>
      </c>
      <c r="E43" s="27"/>
      <c r="F43" s="27"/>
    </row>
    <row r="44" spans="1:8" ht="15.6" x14ac:dyDescent="0.3">
      <c r="A44" s="11">
        <v>18011100</v>
      </c>
      <c r="B44" s="5" t="s">
        <v>52</v>
      </c>
      <c r="C44" s="18">
        <f t="shared" si="1"/>
        <v>100000</v>
      </c>
      <c r="D44" s="18">
        <v>100000</v>
      </c>
      <c r="E44" s="27"/>
      <c r="F44" s="27"/>
    </row>
    <row r="45" spans="1:8" ht="15.6" x14ac:dyDescent="0.3">
      <c r="A45" s="15">
        <v>18030000</v>
      </c>
      <c r="B45" s="34" t="s">
        <v>43</v>
      </c>
      <c r="C45" s="17">
        <f>C46</f>
        <v>7000</v>
      </c>
      <c r="D45" s="17">
        <f>D46</f>
        <v>7000</v>
      </c>
      <c r="E45" s="17">
        <f>E46</f>
        <v>0</v>
      </c>
      <c r="F45" s="17">
        <f>F46</f>
        <v>0</v>
      </c>
    </row>
    <row r="46" spans="1:8" ht="15.6" x14ac:dyDescent="0.3">
      <c r="A46" s="11">
        <v>18030200</v>
      </c>
      <c r="B46" s="33" t="s">
        <v>53</v>
      </c>
      <c r="C46" s="18">
        <f>D46+E46</f>
        <v>7000</v>
      </c>
      <c r="D46" s="18">
        <v>7000</v>
      </c>
      <c r="E46" s="27"/>
      <c r="F46" s="27"/>
    </row>
    <row r="47" spans="1:8" ht="15.6" x14ac:dyDescent="0.3">
      <c r="A47" s="15">
        <v>18050000</v>
      </c>
      <c r="B47" s="34" t="s">
        <v>54</v>
      </c>
      <c r="C47" s="17">
        <f>C48+C49+C50</f>
        <v>15481010</v>
      </c>
      <c r="D47" s="17">
        <f>D48+D49+D50</f>
        <v>15481010</v>
      </c>
      <c r="E47" s="17">
        <f>E48+E49+E50</f>
        <v>0</v>
      </c>
      <c r="F47" s="17">
        <f>F48+F49+F50</f>
        <v>0</v>
      </c>
    </row>
    <row r="48" spans="1:8" ht="15.6" x14ac:dyDescent="0.3">
      <c r="A48" s="11">
        <v>18050300</v>
      </c>
      <c r="B48" s="33" t="s">
        <v>55</v>
      </c>
      <c r="C48" s="18">
        <f>D48+E48</f>
        <v>1385400</v>
      </c>
      <c r="D48" s="18">
        <v>1385400</v>
      </c>
      <c r="E48" s="27"/>
      <c r="F48" s="27"/>
    </row>
    <row r="49" spans="1:6" ht="15.6" x14ac:dyDescent="0.3">
      <c r="A49" s="11">
        <v>18050400</v>
      </c>
      <c r="B49" s="33" t="s">
        <v>56</v>
      </c>
      <c r="C49" s="18">
        <f>D49+E49</f>
        <v>7805110</v>
      </c>
      <c r="D49" s="18">
        <v>7805110</v>
      </c>
      <c r="E49" s="27"/>
      <c r="F49" s="27"/>
    </row>
    <row r="50" spans="1:6" ht="46.8" x14ac:dyDescent="0.3">
      <c r="A50" s="11">
        <v>18050500</v>
      </c>
      <c r="B50" s="33" t="s">
        <v>57</v>
      </c>
      <c r="C50" s="18">
        <f>D50+E50</f>
        <v>6290500</v>
      </c>
      <c r="D50" s="18">
        <v>6290500</v>
      </c>
      <c r="E50" s="27"/>
      <c r="F50" s="27"/>
    </row>
    <row r="51" spans="1:6" ht="15.6" x14ac:dyDescent="0.3">
      <c r="A51" s="15">
        <v>19000000</v>
      </c>
      <c r="B51" s="15" t="s">
        <v>69</v>
      </c>
      <c r="C51" s="17">
        <f>C52</f>
        <v>38000</v>
      </c>
      <c r="D51" s="17">
        <f>D52</f>
        <v>0</v>
      </c>
      <c r="E51" s="17">
        <f>E52</f>
        <v>38000</v>
      </c>
      <c r="F51" s="17">
        <f>F52</f>
        <v>0</v>
      </c>
    </row>
    <row r="52" spans="1:6" ht="15.6" x14ac:dyDescent="0.3">
      <c r="A52" s="15">
        <v>19010000</v>
      </c>
      <c r="B52" s="15" t="s">
        <v>70</v>
      </c>
      <c r="C52" s="17">
        <f>C53+C54+C55</f>
        <v>38000</v>
      </c>
      <c r="D52" s="17">
        <f>D53+D54+D55</f>
        <v>0</v>
      </c>
      <c r="E52" s="17">
        <f>E53+E54+E55</f>
        <v>38000</v>
      </c>
      <c r="F52" s="17">
        <f>F53+F54+F55</f>
        <v>0</v>
      </c>
    </row>
    <row r="53" spans="1:6" ht="49.5" customHeight="1" x14ac:dyDescent="0.3">
      <c r="A53" s="11">
        <v>19010100</v>
      </c>
      <c r="B53" s="14" t="s">
        <v>71</v>
      </c>
      <c r="C53" s="18">
        <f>D53+E53</f>
        <v>10000</v>
      </c>
      <c r="D53" s="18"/>
      <c r="E53" s="27">
        <v>10000</v>
      </c>
      <c r="F53" s="27"/>
    </row>
    <row r="54" spans="1:6" ht="31.2" x14ac:dyDescent="0.3">
      <c r="A54" s="11">
        <v>19010200</v>
      </c>
      <c r="B54" s="14" t="s">
        <v>72</v>
      </c>
      <c r="C54" s="18">
        <f>D54+E54</f>
        <v>5200</v>
      </c>
      <c r="D54" s="18"/>
      <c r="E54" s="27">
        <v>5200</v>
      </c>
      <c r="F54" s="27"/>
    </row>
    <row r="55" spans="1:6" ht="46.8" x14ac:dyDescent="0.3">
      <c r="A55" s="11">
        <v>19010300</v>
      </c>
      <c r="B55" s="14" t="s">
        <v>73</v>
      </c>
      <c r="C55" s="18">
        <f>D55+E55</f>
        <v>22800</v>
      </c>
      <c r="D55" s="18"/>
      <c r="E55" s="27">
        <v>22800</v>
      </c>
      <c r="F55" s="27"/>
    </row>
    <row r="56" spans="1:6" ht="15.6" x14ac:dyDescent="0.3">
      <c r="A56" s="10">
        <v>20000000</v>
      </c>
      <c r="B56" s="15" t="s">
        <v>58</v>
      </c>
      <c r="C56" s="17">
        <f>D56+E56</f>
        <v>5518514</v>
      </c>
      <c r="D56" s="17">
        <f>D60+D57</f>
        <v>1441400</v>
      </c>
      <c r="E56" s="17">
        <f>E60+E68</f>
        <v>4077114</v>
      </c>
      <c r="F56" s="17">
        <f>F60+F68</f>
        <v>0</v>
      </c>
    </row>
    <row r="57" spans="1:6" ht="15.6" x14ac:dyDescent="0.3">
      <c r="A57" s="10">
        <v>21000000</v>
      </c>
      <c r="B57" s="15" t="s">
        <v>109</v>
      </c>
      <c r="C57" s="17">
        <f>D57</f>
        <v>1100</v>
      </c>
      <c r="D57" s="17">
        <f>D58</f>
        <v>1100</v>
      </c>
      <c r="E57" s="17"/>
      <c r="F57" s="17"/>
    </row>
    <row r="58" spans="1:6" ht="63" customHeight="1" x14ac:dyDescent="0.3">
      <c r="A58" s="12">
        <v>21010000</v>
      </c>
      <c r="B58" s="14" t="s">
        <v>67</v>
      </c>
      <c r="C58" s="18">
        <f>D58</f>
        <v>1100</v>
      </c>
      <c r="D58" s="18">
        <f>D59</f>
        <v>1100</v>
      </c>
      <c r="E58" s="17"/>
      <c r="F58" s="17"/>
    </row>
    <row r="59" spans="1:6" ht="32.25" customHeight="1" x14ac:dyDescent="0.3">
      <c r="A59" s="12">
        <v>21010300</v>
      </c>
      <c r="B59" s="14" t="s">
        <v>68</v>
      </c>
      <c r="C59" s="18">
        <f>D59</f>
        <v>1100</v>
      </c>
      <c r="D59" s="18">
        <v>1100</v>
      </c>
      <c r="E59" s="18"/>
      <c r="F59" s="18"/>
    </row>
    <row r="60" spans="1:6" ht="31.2" x14ac:dyDescent="0.3">
      <c r="A60" s="10">
        <v>22000000</v>
      </c>
      <c r="B60" s="16" t="s">
        <v>17</v>
      </c>
      <c r="C60" s="17">
        <f t="shared" ref="C60:C67" si="2">D60+E60</f>
        <v>1440300</v>
      </c>
      <c r="D60" s="17">
        <f>D61+D65</f>
        <v>1440300</v>
      </c>
      <c r="E60" s="17"/>
      <c r="F60" s="17"/>
    </row>
    <row r="61" spans="1:6" ht="16.2" x14ac:dyDescent="0.35">
      <c r="A61" s="10">
        <v>22010000</v>
      </c>
      <c r="B61" s="22" t="s">
        <v>18</v>
      </c>
      <c r="C61" s="17">
        <f t="shared" si="2"/>
        <v>1375200</v>
      </c>
      <c r="D61" s="17">
        <f>D62+D63+D64</f>
        <v>1375200</v>
      </c>
      <c r="E61" s="17"/>
      <c r="F61" s="17"/>
    </row>
    <row r="62" spans="1:6" ht="33" customHeight="1" x14ac:dyDescent="0.3">
      <c r="A62" s="12">
        <v>22010300</v>
      </c>
      <c r="B62" s="14" t="s">
        <v>19</v>
      </c>
      <c r="C62" s="18">
        <f t="shared" si="2"/>
        <v>30000</v>
      </c>
      <c r="D62" s="18">
        <v>30000</v>
      </c>
      <c r="E62" s="17"/>
      <c r="F62" s="17"/>
    </row>
    <row r="63" spans="1:6" ht="15.6" x14ac:dyDescent="0.3">
      <c r="A63" s="12">
        <v>22012500</v>
      </c>
      <c r="B63" s="14" t="s">
        <v>26</v>
      </c>
      <c r="C63" s="18">
        <f t="shared" si="2"/>
        <v>1095200</v>
      </c>
      <c r="D63" s="18">
        <v>1095200</v>
      </c>
      <c r="E63" s="17"/>
      <c r="F63" s="17"/>
    </row>
    <row r="64" spans="1:6" ht="33.75" customHeight="1" x14ac:dyDescent="0.3">
      <c r="A64" s="12">
        <v>22012600</v>
      </c>
      <c r="B64" s="14" t="s">
        <v>20</v>
      </c>
      <c r="C64" s="18">
        <f t="shared" si="2"/>
        <v>250000</v>
      </c>
      <c r="D64" s="18">
        <v>250000</v>
      </c>
      <c r="E64" s="17"/>
      <c r="F64" s="17"/>
    </row>
    <row r="65" spans="1:6" ht="15.6" x14ac:dyDescent="0.3">
      <c r="A65" s="10">
        <v>22090000</v>
      </c>
      <c r="B65" s="16" t="s">
        <v>64</v>
      </c>
      <c r="C65" s="17">
        <f t="shared" si="2"/>
        <v>65100</v>
      </c>
      <c r="D65" s="17">
        <f>D66+D67</f>
        <v>65100</v>
      </c>
      <c r="E65" s="17">
        <f>E66+E67</f>
        <v>0</v>
      </c>
      <c r="F65" s="17">
        <f>F66+F67</f>
        <v>0</v>
      </c>
    </row>
    <row r="66" spans="1:6" ht="49.5" customHeight="1" x14ac:dyDescent="0.3">
      <c r="A66" s="12">
        <v>22090100</v>
      </c>
      <c r="B66" s="14" t="s">
        <v>65</v>
      </c>
      <c r="C66" s="18">
        <f t="shared" si="2"/>
        <v>60000</v>
      </c>
      <c r="D66" s="18">
        <v>60000</v>
      </c>
      <c r="E66" s="17"/>
      <c r="F66" s="17"/>
    </row>
    <row r="67" spans="1:6" ht="31.5" customHeight="1" x14ac:dyDescent="0.3">
      <c r="A67" s="12">
        <v>22090400</v>
      </c>
      <c r="B67" s="14" t="s">
        <v>66</v>
      </c>
      <c r="C67" s="18">
        <f t="shared" si="2"/>
        <v>5100</v>
      </c>
      <c r="D67" s="18">
        <v>5100</v>
      </c>
      <c r="E67" s="17"/>
      <c r="F67" s="17"/>
    </row>
    <row r="68" spans="1:6" ht="15.6" x14ac:dyDescent="0.3">
      <c r="A68" s="10">
        <v>25000000</v>
      </c>
      <c r="B68" s="15" t="s">
        <v>15</v>
      </c>
      <c r="C68" s="17">
        <f t="shared" ref="C68:C79" si="3">D68+E68</f>
        <v>4077114</v>
      </c>
      <c r="D68" s="17">
        <f>D69+D73</f>
        <v>0</v>
      </c>
      <c r="E68" s="17">
        <f>E69+E73</f>
        <v>4077114</v>
      </c>
      <c r="F68" s="17">
        <f>F69+F73</f>
        <v>0</v>
      </c>
    </row>
    <row r="69" spans="1:6" ht="32.4" x14ac:dyDescent="0.35">
      <c r="A69" s="10">
        <v>25010000</v>
      </c>
      <c r="B69" s="22" t="s">
        <v>11</v>
      </c>
      <c r="C69" s="17">
        <f t="shared" si="3"/>
        <v>3557114</v>
      </c>
      <c r="D69" s="17">
        <f>D70+D71</f>
        <v>0</v>
      </c>
      <c r="E69" s="17">
        <f>E70+E71+E72</f>
        <v>3557114</v>
      </c>
      <c r="F69" s="17">
        <f>F70+F71+F72</f>
        <v>0</v>
      </c>
    </row>
    <row r="70" spans="1:6" ht="31.2" x14ac:dyDescent="0.3">
      <c r="A70" s="12">
        <v>25010100</v>
      </c>
      <c r="B70" s="14" t="s">
        <v>9</v>
      </c>
      <c r="C70" s="18">
        <f t="shared" si="3"/>
        <v>2533228</v>
      </c>
      <c r="D70" s="27"/>
      <c r="E70" s="18">
        <v>2533228</v>
      </c>
      <c r="F70" s="27"/>
    </row>
    <row r="71" spans="1:6" ht="30" customHeight="1" x14ac:dyDescent="0.3">
      <c r="A71" s="12">
        <v>25010300</v>
      </c>
      <c r="B71" s="14" t="s">
        <v>79</v>
      </c>
      <c r="C71" s="18">
        <f t="shared" si="3"/>
        <v>1003886</v>
      </c>
      <c r="D71" s="27"/>
      <c r="E71" s="18">
        <v>1003886</v>
      </c>
      <c r="F71" s="27"/>
    </row>
    <row r="72" spans="1:6" ht="30" customHeight="1" x14ac:dyDescent="0.3">
      <c r="A72" s="12">
        <v>25010400</v>
      </c>
      <c r="B72" s="14" t="s">
        <v>105</v>
      </c>
      <c r="C72" s="18">
        <v>20000</v>
      </c>
      <c r="D72" s="27"/>
      <c r="E72" s="18">
        <v>20000</v>
      </c>
      <c r="F72" s="27"/>
    </row>
    <row r="73" spans="1:6" ht="15.6" x14ac:dyDescent="0.3">
      <c r="A73" s="10">
        <v>25020000</v>
      </c>
      <c r="B73" s="16" t="s">
        <v>106</v>
      </c>
      <c r="C73" s="17">
        <f>D73+E73</f>
        <v>520000</v>
      </c>
      <c r="D73" s="28"/>
      <c r="E73" s="17">
        <f>E74</f>
        <v>520000</v>
      </c>
      <c r="F73" s="17">
        <f>F74</f>
        <v>0</v>
      </c>
    </row>
    <row r="74" spans="1:6" ht="96" customHeight="1" x14ac:dyDescent="0.3">
      <c r="A74" s="12">
        <v>25020200</v>
      </c>
      <c r="B74" s="14" t="s">
        <v>107</v>
      </c>
      <c r="C74" s="18">
        <f>D74+E74</f>
        <v>520000</v>
      </c>
      <c r="D74" s="27"/>
      <c r="E74" s="18">
        <v>520000</v>
      </c>
      <c r="F74" s="27"/>
    </row>
    <row r="75" spans="1:6" ht="15.6" x14ac:dyDescent="0.3">
      <c r="A75" s="12"/>
      <c r="B75" s="16" t="s">
        <v>28</v>
      </c>
      <c r="C75" s="17">
        <f t="shared" si="3"/>
        <v>98179314</v>
      </c>
      <c r="D75" s="17">
        <f>D16+D56</f>
        <v>94064200</v>
      </c>
      <c r="E75" s="17">
        <f>E16+E56</f>
        <v>4115114</v>
      </c>
      <c r="F75" s="17">
        <f>F16+F56</f>
        <v>0</v>
      </c>
    </row>
    <row r="76" spans="1:6" ht="15.6" x14ac:dyDescent="0.3">
      <c r="A76" s="10">
        <v>40000000</v>
      </c>
      <c r="B76" s="15" t="s">
        <v>16</v>
      </c>
      <c r="C76" s="17">
        <f t="shared" si="3"/>
        <v>61750776</v>
      </c>
      <c r="D76" s="17">
        <f>D77</f>
        <v>61750776</v>
      </c>
      <c r="E76" s="17">
        <f>E77</f>
        <v>0</v>
      </c>
      <c r="F76" s="17">
        <f>F77</f>
        <v>0</v>
      </c>
    </row>
    <row r="77" spans="1:6" ht="15.6" x14ac:dyDescent="0.3">
      <c r="A77" s="10">
        <v>41000000</v>
      </c>
      <c r="B77" s="13" t="s">
        <v>3</v>
      </c>
      <c r="C77" s="17">
        <f t="shared" si="3"/>
        <v>61750776</v>
      </c>
      <c r="D77" s="17">
        <f>D78+D80+D85+D82</f>
        <v>61750776</v>
      </c>
      <c r="E77" s="17">
        <f>E78+E80+E85</f>
        <v>0</v>
      </c>
      <c r="F77" s="17">
        <f>F78+F80+F85</f>
        <v>0</v>
      </c>
    </row>
    <row r="78" spans="1:6" ht="16.2" x14ac:dyDescent="0.35">
      <c r="A78" s="10">
        <v>41020000</v>
      </c>
      <c r="B78" s="19" t="s">
        <v>22</v>
      </c>
      <c r="C78" s="17">
        <f t="shared" si="3"/>
        <v>5611200</v>
      </c>
      <c r="D78" s="17">
        <f>D79</f>
        <v>5611200</v>
      </c>
      <c r="E78" s="17">
        <f>E79</f>
        <v>0</v>
      </c>
      <c r="F78" s="17">
        <f>F79</f>
        <v>0</v>
      </c>
    </row>
    <row r="79" spans="1:6" ht="15.6" x14ac:dyDescent="0.3">
      <c r="A79" s="12">
        <v>41020100</v>
      </c>
      <c r="B79" s="14" t="s">
        <v>13</v>
      </c>
      <c r="C79" s="18">
        <f t="shared" si="3"/>
        <v>5611200</v>
      </c>
      <c r="D79" s="18">
        <v>5611200</v>
      </c>
      <c r="E79" s="27"/>
      <c r="F79" s="27"/>
    </row>
    <row r="80" spans="1:6" ht="16.2" x14ac:dyDescent="0.35">
      <c r="A80" s="10">
        <v>41030000</v>
      </c>
      <c r="B80" s="24" t="s">
        <v>24</v>
      </c>
      <c r="C80" s="17">
        <f>C81</f>
        <v>50178400</v>
      </c>
      <c r="D80" s="17">
        <f>D81</f>
        <v>50178400</v>
      </c>
      <c r="E80" s="17">
        <f>E81</f>
        <v>0</v>
      </c>
      <c r="F80" s="17">
        <f>F81</f>
        <v>0</v>
      </c>
    </row>
    <row r="81" spans="1:8" ht="15.6" x14ac:dyDescent="0.3">
      <c r="A81" s="11">
        <v>41033900</v>
      </c>
      <c r="B81" s="14" t="s">
        <v>14</v>
      </c>
      <c r="C81" s="18">
        <f t="shared" ref="C81:C112" si="4">D81+E81</f>
        <v>50178400</v>
      </c>
      <c r="D81" s="18">
        <v>50178400</v>
      </c>
      <c r="E81" s="27"/>
      <c r="F81" s="27"/>
    </row>
    <row r="82" spans="1:8" ht="16.2" x14ac:dyDescent="0.35">
      <c r="A82" s="10">
        <v>41040000</v>
      </c>
      <c r="B82" s="19" t="s">
        <v>75</v>
      </c>
      <c r="C82" s="17">
        <f>D82</f>
        <v>2350700</v>
      </c>
      <c r="D82" s="17">
        <f>D83+D84</f>
        <v>2350700</v>
      </c>
      <c r="E82" s="27"/>
      <c r="F82" s="27"/>
    </row>
    <row r="83" spans="1:8" ht="46.8" x14ac:dyDescent="0.3">
      <c r="A83" s="12">
        <v>41040200</v>
      </c>
      <c r="B83" s="26" t="s">
        <v>76</v>
      </c>
      <c r="C83" s="18">
        <f>D83</f>
        <v>638800</v>
      </c>
      <c r="D83" s="18">
        <v>638800</v>
      </c>
      <c r="E83" s="27"/>
      <c r="F83" s="27"/>
      <c r="H83" s="25"/>
    </row>
    <row r="84" spans="1:8" ht="78.75" customHeight="1" x14ac:dyDescent="0.3">
      <c r="A84" s="32">
        <v>41040500</v>
      </c>
      <c r="B84" s="31" t="s">
        <v>85</v>
      </c>
      <c r="C84" s="18">
        <f>D84</f>
        <v>1711900</v>
      </c>
      <c r="D84" s="18">
        <v>1711900</v>
      </c>
      <c r="E84" s="27"/>
      <c r="F84" s="27"/>
      <c r="H84" s="25"/>
    </row>
    <row r="85" spans="1:8" ht="16.2" x14ac:dyDescent="0.35">
      <c r="A85" s="10">
        <v>41050000</v>
      </c>
      <c r="B85" s="19" t="s">
        <v>23</v>
      </c>
      <c r="C85" s="17">
        <f t="shared" si="4"/>
        <v>3610476</v>
      </c>
      <c r="D85" s="17">
        <f>D86+D87</f>
        <v>3610476</v>
      </c>
      <c r="E85" s="17">
        <f>E86+E87</f>
        <v>0</v>
      </c>
      <c r="F85" s="17">
        <f>F86+F87</f>
        <v>0</v>
      </c>
    </row>
    <row r="86" spans="1:8" ht="33" customHeight="1" x14ac:dyDescent="0.3">
      <c r="A86" s="12">
        <v>41051000</v>
      </c>
      <c r="B86" s="14" t="s">
        <v>59</v>
      </c>
      <c r="C86" s="18">
        <f t="shared" si="4"/>
        <v>1398763</v>
      </c>
      <c r="D86" s="18">
        <v>1398763</v>
      </c>
      <c r="E86" s="29"/>
      <c r="F86" s="29"/>
    </row>
    <row r="87" spans="1:8" ht="21.75" customHeight="1" x14ac:dyDescent="0.3">
      <c r="A87" s="15">
        <v>41053900</v>
      </c>
      <c r="B87" s="16" t="s">
        <v>25</v>
      </c>
      <c r="C87" s="17">
        <f>D87+E87</f>
        <v>2211713</v>
      </c>
      <c r="D87" s="17">
        <f>D88+D89+D90+D91+D92+D93+D94+D95+D96+D97+D98+D99+D100+D101+D102+D103+D104+D105+D106+D107+D108+D109+D110+D111</f>
        <v>2211713</v>
      </c>
      <c r="E87" s="17">
        <f>E88+E89+E90+E91+E92+E93+E94+E95+E96+E97+E98+E99+E100+E101+E102+E103+E104+E105+E106+E107+E108+E109+E110+E111</f>
        <v>0</v>
      </c>
      <c r="F87" s="17">
        <f>F88+F89+F90+F91+F92+F93+F94+F95+F96+F97+F98+F99+F100+F101+F102+F103+F104+F105+F106+F107+F108+F109+F110+F111</f>
        <v>0</v>
      </c>
    </row>
    <row r="88" spans="1:8" ht="48.75" customHeight="1" x14ac:dyDescent="0.3">
      <c r="A88" s="11">
        <v>41053900</v>
      </c>
      <c r="B88" s="14" t="s">
        <v>27</v>
      </c>
      <c r="C88" s="18">
        <f t="shared" si="4"/>
        <v>120000</v>
      </c>
      <c r="D88" s="18">
        <v>120000</v>
      </c>
      <c r="E88" s="18"/>
      <c r="F88" s="18"/>
    </row>
    <row r="89" spans="1:8" ht="67.5" customHeight="1" x14ac:dyDescent="0.3">
      <c r="A89" s="11">
        <v>41053900</v>
      </c>
      <c r="B89" s="14" t="s">
        <v>87</v>
      </c>
      <c r="C89" s="18">
        <f t="shared" si="4"/>
        <v>41470</v>
      </c>
      <c r="D89" s="18">
        <v>41470</v>
      </c>
      <c r="E89" s="30"/>
      <c r="F89" s="30"/>
    </row>
    <row r="90" spans="1:8" ht="65.25" customHeight="1" x14ac:dyDescent="0.3">
      <c r="A90" s="11">
        <v>41053900</v>
      </c>
      <c r="B90" s="14" t="s">
        <v>86</v>
      </c>
      <c r="C90" s="18">
        <f t="shared" si="4"/>
        <v>19140</v>
      </c>
      <c r="D90" s="18">
        <v>19140</v>
      </c>
      <c r="E90" s="18"/>
      <c r="F90" s="18"/>
    </row>
    <row r="91" spans="1:8" ht="77.25" customHeight="1" x14ac:dyDescent="0.3">
      <c r="A91" s="11">
        <v>41053900</v>
      </c>
      <c r="B91" s="14" t="s">
        <v>88</v>
      </c>
      <c r="C91" s="18">
        <f t="shared" si="4"/>
        <v>10000</v>
      </c>
      <c r="D91" s="18">
        <v>10000</v>
      </c>
      <c r="E91" s="30"/>
      <c r="F91" s="30"/>
    </row>
    <row r="92" spans="1:8" ht="114" customHeight="1" x14ac:dyDescent="0.3">
      <c r="A92" s="11">
        <v>41053900</v>
      </c>
      <c r="B92" s="14" t="s">
        <v>60</v>
      </c>
      <c r="C92" s="18">
        <f t="shared" si="4"/>
        <v>12000</v>
      </c>
      <c r="D92" s="18">
        <v>12000</v>
      </c>
      <c r="E92" s="30"/>
      <c r="F92" s="30"/>
    </row>
    <row r="93" spans="1:8" ht="48.75" customHeight="1" x14ac:dyDescent="0.3">
      <c r="A93" s="11">
        <v>41053900</v>
      </c>
      <c r="B93" s="14" t="s">
        <v>61</v>
      </c>
      <c r="C93" s="18">
        <f t="shared" si="4"/>
        <v>38300</v>
      </c>
      <c r="D93" s="18">
        <v>38300</v>
      </c>
      <c r="E93" s="30"/>
      <c r="F93" s="30"/>
    </row>
    <row r="94" spans="1:8" ht="48.75" customHeight="1" x14ac:dyDescent="0.3">
      <c r="A94" s="11">
        <v>41053900</v>
      </c>
      <c r="B94" s="14" t="s">
        <v>62</v>
      </c>
      <c r="C94" s="18">
        <f t="shared" si="4"/>
        <v>11600</v>
      </c>
      <c r="D94" s="18">
        <v>11600</v>
      </c>
      <c r="E94" s="30"/>
      <c r="F94" s="30"/>
    </row>
    <row r="95" spans="1:8" ht="81.75" customHeight="1" x14ac:dyDescent="0.3">
      <c r="A95" s="11">
        <v>41053900</v>
      </c>
      <c r="B95" s="14" t="s">
        <v>63</v>
      </c>
      <c r="C95" s="18">
        <f t="shared" si="4"/>
        <v>6730</v>
      </c>
      <c r="D95" s="18">
        <v>6730</v>
      </c>
      <c r="E95" s="30"/>
      <c r="F95" s="30"/>
    </row>
    <row r="96" spans="1:8" ht="64.5" customHeight="1" x14ac:dyDescent="0.3">
      <c r="A96" s="11">
        <v>41053900</v>
      </c>
      <c r="B96" s="14" t="s">
        <v>91</v>
      </c>
      <c r="C96" s="18">
        <f t="shared" si="4"/>
        <v>167150</v>
      </c>
      <c r="D96" s="18">
        <v>167150</v>
      </c>
      <c r="E96" s="18"/>
      <c r="F96" s="18"/>
    </row>
    <row r="97" spans="1:8" ht="81" customHeight="1" x14ac:dyDescent="0.3">
      <c r="A97" s="11">
        <v>41053900</v>
      </c>
      <c r="B97" s="14" t="s">
        <v>97</v>
      </c>
      <c r="C97" s="18">
        <f t="shared" si="4"/>
        <v>100000</v>
      </c>
      <c r="D97" s="18">
        <v>100000</v>
      </c>
      <c r="E97" s="18"/>
      <c r="F97" s="18"/>
    </row>
    <row r="98" spans="1:8" ht="97.5" customHeight="1" x14ac:dyDescent="0.3">
      <c r="A98" s="11">
        <v>41053900</v>
      </c>
      <c r="B98" s="14" t="s">
        <v>98</v>
      </c>
      <c r="C98" s="18">
        <f t="shared" si="4"/>
        <v>64970</v>
      </c>
      <c r="D98" s="18">
        <v>64970</v>
      </c>
      <c r="E98" s="30"/>
      <c r="F98" s="30"/>
    </row>
    <row r="99" spans="1:8" ht="64.5" customHeight="1" x14ac:dyDescent="0.3">
      <c r="A99" s="11">
        <v>41053900</v>
      </c>
      <c r="B99" s="14" t="s">
        <v>92</v>
      </c>
      <c r="C99" s="18">
        <f t="shared" si="4"/>
        <v>58000</v>
      </c>
      <c r="D99" s="18">
        <v>58000</v>
      </c>
      <c r="E99" s="18"/>
      <c r="F99" s="18"/>
    </row>
    <row r="100" spans="1:8" ht="64.5" customHeight="1" x14ac:dyDescent="0.3">
      <c r="A100" s="11">
        <v>41053900</v>
      </c>
      <c r="B100" s="14" t="s">
        <v>93</v>
      </c>
      <c r="C100" s="18">
        <f t="shared" si="4"/>
        <v>607986</v>
      </c>
      <c r="D100" s="18">
        <v>607986</v>
      </c>
      <c r="E100" s="18"/>
      <c r="F100" s="18"/>
    </row>
    <row r="101" spans="1:8" ht="80.25" customHeight="1" x14ac:dyDescent="0.3">
      <c r="A101" s="11">
        <v>41053900</v>
      </c>
      <c r="B101" s="14" t="s">
        <v>94</v>
      </c>
      <c r="C101" s="18">
        <f t="shared" si="4"/>
        <v>53270</v>
      </c>
      <c r="D101" s="18">
        <v>53270</v>
      </c>
      <c r="E101" s="18"/>
      <c r="F101" s="18"/>
    </row>
    <row r="102" spans="1:8" ht="97.5" customHeight="1" x14ac:dyDescent="0.3">
      <c r="A102" s="11">
        <v>41053900</v>
      </c>
      <c r="B102" s="14" t="s">
        <v>95</v>
      </c>
      <c r="C102" s="18">
        <f t="shared" si="4"/>
        <v>86400</v>
      </c>
      <c r="D102" s="18">
        <v>86400</v>
      </c>
      <c r="E102" s="18"/>
      <c r="F102" s="18"/>
    </row>
    <row r="103" spans="1:8" ht="82.5" customHeight="1" x14ac:dyDescent="0.3">
      <c r="A103" s="11">
        <v>41053900</v>
      </c>
      <c r="B103" s="14" t="s">
        <v>96</v>
      </c>
      <c r="C103" s="18">
        <f t="shared" si="4"/>
        <v>50000</v>
      </c>
      <c r="D103" s="18">
        <v>50000</v>
      </c>
      <c r="E103" s="18"/>
      <c r="F103" s="18"/>
    </row>
    <row r="104" spans="1:8" ht="50.25" customHeight="1" x14ac:dyDescent="0.3">
      <c r="A104" s="11">
        <v>41053900</v>
      </c>
      <c r="B104" s="14" t="s">
        <v>89</v>
      </c>
      <c r="C104" s="18">
        <f t="shared" si="4"/>
        <v>302145</v>
      </c>
      <c r="D104" s="18">
        <v>302145</v>
      </c>
      <c r="E104" s="18"/>
      <c r="F104" s="18"/>
    </row>
    <row r="105" spans="1:8" ht="66.75" customHeight="1" x14ac:dyDescent="0.3">
      <c r="A105" s="11">
        <v>41053900</v>
      </c>
      <c r="B105" s="14" t="s">
        <v>99</v>
      </c>
      <c r="C105" s="18">
        <f t="shared" si="4"/>
        <v>114690</v>
      </c>
      <c r="D105" s="18">
        <v>114690</v>
      </c>
      <c r="E105" s="18"/>
      <c r="F105" s="18"/>
      <c r="H105" s="25">
        <f>D104+D105+D106+D107+D108+D109+D110+D111</f>
        <v>764697</v>
      </c>
    </row>
    <row r="106" spans="1:8" ht="78.75" customHeight="1" x14ac:dyDescent="0.3">
      <c r="A106" s="11">
        <v>41053900</v>
      </c>
      <c r="B106" s="14" t="s">
        <v>102</v>
      </c>
      <c r="C106" s="18">
        <f t="shared" si="4"/>
        <v>47240</v>
      </c>
      <c r="D106" s="18">
        <v>47240</v>
      </c>
      <c r="E106" s="18"/>
      <c r="F106" s="18"/>
    </row>
    <row r="107" spans="1:8" ht="81" customHeight="1" x14ac:dyDescent="0.3">
      <c r="A107" s="11">
        <v>41053900</v>
      </c>
      <c r="B107" s="14" t="s">
        <v>90</v>
      </c>
      <c r="C107" s="18">
        <f t="shared" si="4"/>
        <v>15000</v>
      </c>
      <c r="D107" s="18">
        <v>15000</v>
      </c>
      <c r="E107" s="18"/>
      <c r="F107" s="18"/>
    </row>
    <row r="108" spans="1:8" ht="66.75" customHeight="1" x14ac:dyDescent="0.3">
      <c r="A108" s="11">
        <v>41053900</v>
      </c>
      <c r="B108" s="14" t="s">
        <v>100</v>
      </c>
      <c r="C108" s="18">
        <f t="shared" si="4"/>
        <v>28512</v>
      </c>
      <c r="D108" s="18">
        <v>28512</v>
      </c>
      <c r="E108" s="18"/>
      <c r="F108" s="18"/>
    </row>
    <row r="109" spans="1:8" ht="66.75" customHeight="1" x14ac:dyDescent="0.3">
      <c r="A109" s="11">
        <v>41053900</v>
      </c>
      <c r="B109" s="14" t="s">
        <v>101</v>
      </c>
      <c r="C109" s="18">
        <f t="shared" si="4"/>
        <v>153270</v>
      </c>
      <c r="D109" s="18">
        <v>153270</v>
      </c>
      <c r="E109" s="30"/>
      <c r="F109" s="30"/>
    </row>
    <row r="110" spans="1:8" ht="97.5" customHeight="1" x14ac:dyDescent="0.3">
      <c r="A110" s="11">
        <v>41053900</v>
      </c>
      <c r="B110" s="14" t="s">
        <v>104</v>
      </c>
      <c r="C110" s="18">
        <f t="shared" si="4"/>
        <v>73840</v>
      </c>
      <c r="D110" s="18">
        <v>73840</v>
      </c>
      <c r="E110" s="18"/>
      <c r="F110" s="18"/>
    </row>
    <row r="111" spans="1:8" ht="81" customHeight="1" x14ac:dyDescent="0.3">
      <c r="A111" s="11">
        <v>41053900</v>
      </c>
      <c r="B111" s="14" t="s">
        <v>103</v>
      </c>
      <c r="C111" s="18">
        <f t="shared" si="4"/>
        <v>30000</v>
      </c>
      <c r="D111" s="18">
        <v>30000</v>
      </c>
      <c r="E111" s="18"/>
      <c r="F111" s="18"/>
    </row>
    <row r="112" spans="1:8" ht="19.5" customHeight="1" x14ac:dyDescent="0.3">
      <c r="A112" s="28" t="s">
        <v>30</v>
      </c>
      <c r="B112" s="15" t="s">
        <v>29</v>
      </c>
      <c r="C112" s="17">
        <f t="shared" si="4"/>
        <v>159930090</v>
      </c>
      <c r="D112" s="17">
        <f>D75+D76</f>
        <v>155814976</v>
      </c>
      <c r="E112" s="17">
        <f>E75+E76</f>
        <v>4115114</v>
      </c>
      <c r="F112" s="17">
        <f>F75+F76</f>
        <v>0</v>
      </c>
    </row>
    <row r="113" spans="1:6" x14ac:dyDescent="0.25">
      <c r="A113" s="6"/>
      <c r="B113" s="7"/>
      <c r="C113" s="7"/>
      <c r="D113" s="8"/>
      <c r="E113" s="9"/>
      <c r="F113" s="8"/>
    </row>
    <row r="114" spans="1:6" x14ac:dyDescent="0.25">
      <c r="A114" s="36"/>
      <c r="B114" s="36"/>
      <c r="C114" s="36"/>
      <c r="D114" s="36"/>
      <c r="E114" s="36"/>
      <c r="F114" s="36"/>
    </row>
    <row r="115" spans="1:6" ht="15.75" customHeight="1" x14ac:dyDescent="0.3">
      <c r="A115" s="37" t="s">
        <v>80</v>
      </c>
      <c r="B115" s="37"/>
      <c r="C115" s="37"/>
      <c r="D115" s="37"/>
      <c r="E115" s="37"/>
      <c r="F115" s="37"/>
    </row>
    <row r="116" spans="1:6" x14ac:dyDescent="0.25">
      <c r="A116" s="36"/>
      <c r="B116" s="36"/>
      <c r="C116" s="36"/>
      <c r="D116" s="36"/>
      <c r="E116" s="36"/>
      <c r="F116" s="36"/>
    </row>
  </sheetData>
  <mergeCells count="13">
    <mergeCell ref="B7:E7"/>
    <mergeCell ref="B8:D8"/>
    <mergeCell ref="B12:B14"/>
    <mergeCell ref="D12:D14"/>
    <mergeCell ref="E12:F12"/>
    <mergeCell ref="E13:E14"/>
    <mergeCell ref="F13:F14"/>
    <mergeCell ref="A10:E10"/>
    <mergeCell ref="A114:F114"/>
    <mergeCell ref="A115:F115"/>
    <mergeCell ref="A116:F116"/>
    <mergeCell ref="A12:A14"/>
    <mergeCell ref="C12:C14"/>
  </mergeCells>
  <phoneticPr fontId="0" type="noConversion"/>
  <pageMargins left="0.74803149606299213" right="0.27559055118110237" top="0.59055118110236227" bottom="0.39370078740157483" header="0.51181102362204722" footer="0.51181102362204722"/>
  <pageSetup paperSize="9" scale="6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Asus</cp:lastModifiedBy>
  <cp:lastPrinted>2021-12-16T08:55:41Z</cp:lastPrinted>
  <dcterms:created xsi:type="dcterms:W3CDTF">2005-03-22T14:14:41Z</dcterms:created>
  <dcterms:modified xsi:type="dcterms:W3CDTF">2025-01-13T07:20:55Z</dcterms:modified>
</cp:coreProperties>
</file>