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5790" windowWidth="7500" windowHeight="5265"/>
  </bookViews>
  <sheets>
    <sheet name="Лист1" sheetId="1" r:id="rId1"/>
  </sheets>
  <definedNames>
    <definedName name="_xlnm.Print_Area" localSheetId="0">Лист1!$A$1:$F$109</definedName>
  </definedNames>
  <calcPr calcId="124519"/>
</workbook>
</file>

<file path=xl/calcChain.xml><?xml version="1.0" encoding="utf-8"?>
<calcChain xmlns="http://schemas.openxmlformats.org/spreadsheetml/2006/main">
  <c r="C74" i="1"/>
  <c r="D80"/>
  <c r="D79"/>
  <c r="D83"/>
  <c r="D82"/>
  <c r="E83"/>
  <c r="E82"/>
  <c r="F83"/>
  <c r="F82"/>
  <c r="C100"/>
  <c r="C92"/>
  <c r="C85"/>
  <c r="C87"/>
  <c r="D33"/>
  <c r="C35"/>
  <c r="C34"/>
  <c r="C19"/>
  <c r="D60"/>
  <c r="D59"/>
  <c r="D26"/>
  <c r="C26"/>
  <c r="C76"/>
  <c r="F75"/>
  <c r="E75"/>
  <c r="C75"/>
  <c r="F71"/>
  <c r="F70"/>
  <c r="F58"/>
  <c r="E71"/>
  <c r="E70"/>
  <c r="E58"/>
  <c r="C99"/>
  <c r="C27"/>
  <c r="E18"/>
  <c r="F18"/>
  <c r="D18"/>
  <c r="C18"/>
  <c r="C20"/>
  <c r="C97"/>
  <c r="C104"/>
  <c r="C95"/>
  <c r="C96"/>
  <c r="C98"/>
  <c r="C105"/>
  <c r="C94"/>
  <c r="C102"/>
  <c r="C103"/>
  <c r="C101"/>
  <c r="C93"/>
  <c r="D37"/>
  <c r="C37"/>
  <c r="D71"/>
  <c r="C73"/>
  <c r="C72"/>
  <c r="C56"/>
  <c r="C57"/>
  <c r="C55"/>
  <c r="D54"/>
  <c r="D53"/>
  <c r="E54"/>
  <c r="E53"/>
  <c r="F54"/>
  <c r="F53"/>
  <c r="C65"/>
  <c r="C66"/>
  <c r="C64"/>
  <c r="C61"/>
  <c r="C33"/>
  <c r="C32"/>
  <c r="C31"/>
  <c r="C30"/>
  <c r="C29"/>
  <c r="C28"/>
  <c r="D31"/>
  <c r="E31"/>
  <c r="F31"/>
  <c r="F29"/>
  <c r="F28"/>
  <c r="E23"/>
  <c r="F23"/>
  <c r="F17"/>
  <c r="D29"/>
  <c r="E29"/>
  <c r="E28"/>
  <c r="D23"/>
  <c r="C24"/>
  <c r="C23"/>
  <c r="D47"/>
  <c r="D49"/>
  <c r="E47"/>
  <c r="E36"/>
  <c r="F47"/>
  <c r="F49"/>
  <c r="F36"/>
  <c r="C48"/>
  <c r="C47"/>
  <c r="C36"/>
  <c r="C39"/>
  <c r="C40"/>
  <c r="C41"/>
  <c r="C42"/>
  <c r="C43"/>
  <c r="C44"/>
  <c r="C45"/>
  <c r="C46"/>
  <c r="C38"/>
  <c r="E49"/>
  <c r="C50"/>
  <c r="C49"/>
  <c r="C51"/>
  <c r="C52"/>
  <c r="C68"/>
  <c r="C69"/>
  <c r="E67"/>
  <c r="F67"/>
  <c r="D67"/>
  <c r="C67"/>
  <c r="C90"/>
  <c r="E80"/>
  <c r="E79"/>
  <c r="E78"/>
  <c r="F80"/>
  <c r="F79"/>
  <c r="F78"/>
  <c r="C91"/>
  <c r="D63"/>
  <c r="C63"/>
  <c r="E17"/>
  <c r="E16"/>
  <c r="E77"/>
  <c r="E106"/>
  <c r="C89"/>
  <c r="C88"/>
  <c r="C86"/>
  <c r="C84"/>
  <c r="C81"/>
  <c r="C21"/>
  <c r="C22"/>
  <c r="C71"/>
  <c r="D70"/>
  <c r="C70"/>
  <c r="C83"/>
  <c r="C80"/>
  <c r="D28"/>
  <c r="C54"/>
  <c r="C53"/>
  <c r="D62"/>
  <c r="C62"/>
  <c r="D36"/>
  <c r="D25"/>
  <c r="C25"/>
  <c r="C82"/>
  <c r="D58"/>
  <c r="C58"/>
  <c r="C59"/>
  <c r="D17"/>
  <c r="C60"/>
  <c r="D16"/>
  <c r="D77"/>
  <c r="C17"/>
  <c r="C77"/>
  <c r="C16"/>
  <c r="F16"/>
  <c r="F77"/>
  <c r="F106"/>
  <c r="D78"/>
  <c r="C78"/>
  <c r="C79"/>
  <c r="D106"/>
  <c r="C106"/>
</calcChain>
</file>

<file path=xl/sharedStrings.xml><?xml version="1.0" encoding="utf-8"?>
<sst xmlns="http://schemas.openxmlformats.org/spreadsheetml/2006/main" count="107" uniqueCount="105">
  <si>
    <t>КОД</t>
  </si>
  <si>
    <t>Спеціальний фонд</t>
  </si>
  <si>
    <t>Податкові надходження</t>
  </si>
  <si>
    <t>Від органів державного управління</t>
  </si>
  <si>
    <t>Загальний фонд</t>
  </si>
  <si>
    <t>Податки на доходи, податки на прибуток, податки на збільшення ринкової вартості  </t>
  </si>
  <si>
    <t>Податок на доходи фізичних осіб, що сплачується податковими агентами, із доходів платника податку у вигляді заробітної плати</t>
  </si>
  <si>
    <t>Податок на доходи фізичних осіб, що сплачується податковими агентами, із доходів платника податку інших ніж заробітна плата</t>
  </si>
  <si>
    <t>Податок на доходи фізичних осіб, що сплачується фізичними особами за результатами річного декларування</t>
  </si>
  <si>
    <t>Плата за послуги, що надаються бюджетними установами згідно з їх основною діяльністю </t>
  </si>
  <si>
    <t>Податок та збір на доходи  фізичних осіб</t>
  </si>
  <si>
    <t>Надходження від плати за послуги, що надаються бюджетними установами згідно із законодавством </t>
  </si>
  <si>
    <t>Найменування згідно
 з класифікацією доходів бюджету</t>
  </si>
  <si>
    <t>Базова дотація</t>
  </si>
  <si>
    <r>
      <t>Власні надходження бюджетних установ</t>
    </r>
    <r>
      <rPr>
        <sz val="12"/>
        <rFont val="Times New Roman"/>
        <family val="1"/>
        <charset val="204"/>
      </rPr>
      <t xml:space="preserve">  </t>
    </r>
  </si>
  <si>
    <r>
      <t xml:space="preserve">Офіційні трансферти </t>
    </r>
    <r>
      <rPr>
        <sz val="12"/>
        <rFont val="Times New Roman"/>
        <family val="1"/>
        <charset val="204"/>
      </rPr>
      <t> </t>
    </r>
  </si>
  <si>
    <t>Адміністративні збори та платежі, доходи від некомерційної господарської діяльності </t>
  </si>
  <si>
    <t>Плата за надання адміністративних послуг</t>
  </si>
  <si>
    <t>Адміністративний збір за проведення державної реєстрації юридичних осіб, фізичних осіб – підприємців та громадських формувань</t>
  </si>
  <si>
    <t>Адміністративний збір за державну реєстрацію речових прав на нерухоме майно та їх обтяжень</t>
  </si>
  <si>
    <t xml:space="preserve">        </t>
  </si>
  <si>
    <t>Дотації з державного бюджету місцевим бюджетам </t>
  </si>
  <si>
    <t>Субвенції  з місцевих бюджетів іншим місцевим бюджетам</t>
  </si>
  <si>
    <r>
      <t xml:space="preserve">Інші субвенції з місцевого бюджету   </t>
    </r>
    <r>
      <rPr>
        <sz val="12"/>
        <rFont val="Times New Roman"/>
        <family val="1"/>
        <charset val="204"/>
      </rPr>
      <t>в тому числі:</t>
    </r>
  </si>
  <si>
    <t>Плата за надання інших адміністративних послуг</t>
  </si>
  <si>
    <t xml:space="preserve">субвенція з обласного бюджету місцевим бюджетам для надання щомісячної матеріальної допомоги учасникам бойових дій у роки Другої світової війни;         </t>
  </si>
  <si>
    <t>Усього доходів (без урахування міжбюджетних трансфертів)</t>
  </si>
  <si>
    <t>Разом доходів:</t>
  </si>
  <si>
    <t>Х</t>
  </si>
  <si>
    <t>Усього</t>
  </si>
  <si>
    <t>у тому числі бюджет розвитку</t>
  </si>
  <si>
    <t>(грн.)</t>
  </si>
  <si>
    <t>Додаток 1</t>
  </si>
  <si>
    <t xml:space="preserve">до рішення міської ради </t>
  </si>
  <si>
    <t>Податок на прибуток підприємств</t>
  </si>
  <si>
    <t xml:space="preserve">Податок на прибуток підприємств та фінансових установ комунальної власності </t>
  </si>
  <si>
    <t>Внутрішні податки на товари та послуги</t>
  </si>
  <si>
    <t xml:space="preserve">Акцизний податок з вироблених в Україні підакцизних товарів (продукції) </t>
  </si>
  <si>
    <t>Пальне</t>
  </si>
  <si>
    <t xml:space="preserve">Акцизний податок з ввезених на митну територію України підакцизних товарів (продукції) </t>
  </si>
  <si>
    <t xml:space="preserve">Акцизний податок з реалізації суб'єктами господарювання роздрібної торгівлі підакцизних товарів </t>
  </si>
  <si>
    <t>Туристичний збір</t>
  </si>
  <si>
    <t xml:space="preserve">Податок на нерухоме майно, відмінне від земельної ділянки, сплачений юридичними особами, які є власниками об'єктів житлової нерухомості </t>
  </si>
  <si>
    <t xml:space="preserve">Податок на нерухоме майно, відмінне від земельної ділянки, сплачений фізичними особами, які є власниками об'єктів житлової нерухомості </t>
  </si>
  <si>
    <t xml:space="preserve">Податок на нерухоме майно, відмінне від земельної ділянки, сплачений фізичними особами, які є власниками об'єктів нежитлової нерухомості </t>
  </si>
  <si>
    <t xml:space="preserve">Податок на нерухоме майно, відмінне від земельної ділянки, сплачений юридичними особами, які є власниками об'єктів нежитлової нерухомості </t>
  </si>
  <si>
    <t xml:space="preserve">Земельний податок з юридичних осіб </t>
  </si>
  <si>
    <t xml:space="preserve">Орендна плата з юридичних осіб </t>
  </si>
  <si>
    <t xml:space="preserve">Земельний податок з фізичних осіб </t>
  </si>
  <si>
    <t xml:space="preserve">Орендна плата з фізичних осіб </t>
  </si>
  <si>
    <t>Транспортний податок з юридичних осіб </t>
  </si>
  <si>
    <t xml:space="preserve">Туристичний збір, сплачений фізичними особами </t>
  </si>
  <si>
    <t>Єдиний податок</t>
  </si>
  <si>
    <t xml:space="preserve">Єдиний податок з юридичних осіб </t>
  </si>
  <si>
    <t xml:space="preserve">Єдиний податок з фізичних осіб </t>
  </si>
  <si>
    <t xml:space="preserve">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 </t>
  </si>
  <si>
    <t>Неподаткові надходження  </t>
  </si>
  <si>
    <t>субвенція з обласного бюджету місцевим бюджетам на пільгове медичне обслуговування громадян, які постраждали внаслідок Чорнобильської катастрофи</t>
  </si>
  <si>
    <t>субвенція з обласного бюджету місцевим бюджетам на відшкодування витрат на поховання учасників бойових дій та осіб з інвалідністю внаслідок війни</t>
  </si>
  <si>
    <t>субвенція з обласного бюджету місцевим бюджетам на окремі заходи щодо соціального захисту осіб з інвалідністю  (грошова компенсація на бензин, ремонт і технічне обслуговування автомобілів та на транспортне обслуговування, встановлення телефонів особам з інвалідністю І та ІІ групи)</t>
  </si>
  <si>
    <t>Державне мито</t>
  </si>
  <si>
    <t xml:space="preserve">Державне мито, що сплачується за місцем розгляду та оформлення документів, у тому числі за оформлення документів на спадщину і дарування  </t>
  </si>
  <si>
    <t xml:space="preserve">Державне мито, пов'язане з видачею та оформленням закордонних паспортів (посвідок) та паспортів громадян України  </t>
  </si>
  <si>
    <t>Частина чистого прибутку (доходу) державних або комунальних унітарних підприємств та їх об'єднань, що вилучається до відповідного бюджету, та дивіденди (дохід), нараховані на акції (частки) господарських товариств, у статутних капіталах яких є державна або комунальна власність</t>
  </si>
  <si>
    <t>Частина чистого прибутку (доходу) комунальних унітарних підприємств та їх об'єднань, що вилучається до відповідного місцевого бюджету</t>
  </si>
  <si>
    <t>Інші податки та збори </t>
  </si>
  <si>
    <t>Екологічний податок </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</si>
  <si>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</si>
  <si>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 xml:space="preserve">Надходження від скидів забруднюючих речовин безпосередньо у водні об'єкти </t>
  </si>
  <si>
    <t xml:space="preserve">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 </t>
  </si>
  <si>
    <t xml:space="preserve">Податок на майно </t>
  </si>
  <si>
    <t xml:space="preserve">                                                                                                     (код бюджету)</t>
  </si>
  <si>
    <t>Місцеві податки та збори, що сплачуються  (перераховуються) згідно з Податковим кодексом України</t>
  </si>
  <si>
    <t>Плата за оренду майна бюджетних установ, що здійснюється відповідно до Закону України "Про оренду державного та комунального майна"</t>
  </si>
  <si>
    <t>Начальник фінансового управління міської ради                                                                              Тетяна ЛИТВИНЕНКО</t>
  </si>
  <si>
    <t>Податок на доходи фізичних осіб з грошового забезпечення, грошових винагород та інших виплат, одержаних військовослужбовцями та особами рядового і начальницького складу, що сплачується податковими агентами</t>
  </si>
  <si>
    <t>Рентна плата та плата за використання інших природних ресурсів </t>
  </si>
  <si>
    <t>Рентна плата за користування надрами загальнодержавного значення</t>
  </si>
  <si>
    <t>Рентна плата за користування надрами для видобування інших корисних копалин загальнодержавного значення</t>
  </si>
  <si>
    <t xml:space="preserve">субвенція з обласного бюджету місцевим бюджетам  для надання одноразової матеріальної допомоги громадянам, які постраждали внаслідок Чорнобильської катастрофи (категорії І), та дітям з інвалідністю, інвалідність яких пов’язана  з  Чорнобильською катастрофою       </t>
  </si>
  <si>
    <t xml:space="preserve">субвенція з обласного бюджету місцевим бюджетам  для надання  матеріальної допомоги сім’ям загиблих та померлих учасників бойових дій на території інших країн, особам з інвалідністю внаслідок війни на території інших країн   </t>
  </si>
  <si>
    <t>субвенція з бюджету Сухоєланецької сільської територіальної громади на здійснення видатків у сфері охорони здоров'я, зокрема на відшкодування аптечним закладам вартості лікарських засобів пільговій категорії населення, що виписуються комунальним некомерційним підприємством "Новоодеська багатопрофільна лікарня"</t>
  </si>
  <si>
    <t>субвенція з бюджету Костянтинівської сільської територіальної громади на оплату комунальних послуг та енергоносіїв комунального некомерційного підприємства "Новоодеський центр первинної медико - санітарної допомоги"</t>
  </si>
  <si>
    <t xml:space="preserve">субвенції з бюджету Костянтинівської сільської територіальної громади на здійснення видатків у сфері охорони здоров'я, зокрема на забезпечення  спеціалізованого медичного харчування пільговій категорії населення, що виписуються комунальним некомерційним підприємством "Новоодеський  центр первинної медико - санітарної допомоги" </t>
  </si>
  <si>
    <t xml:space="preserve">субвенції з бюджету Костянтинівської сільської територіальної громади на здійснення видатків у сфері охорони здоров'я, зокрема на відшкодування аптечним закладам вартості лікарських засобів пільговій категорії населення згідно рецептів лікарів, що виписуються комунальним некомерційним підприємством "Новоодеський центр первинної медико - санітарної допомоги" </t>
  </si>
  <si>
    <t>субвенція з бюджету Костянтинівської сільської територіальної громади на здійснення видатків у сфері охорони здоров'я, зокрема на відшкодування аптечними закладами вартості лікарських засобів пільговій категорії населення, що виписуються комунальним некомерційним підприємством "Новоодеська багатопрофільна лікарня"</t>
  </si>
  <si>
    <t>субвенції з бюджету Костянтинівської сільської територіальної громади на здійснення видатків у сфері охорони здоров'я, зокрема фінансування послуг, що надаються комунальним некомерційним підприємством "Новоодеський  центр первинної медико - санітарної допомоги" на забезпечення осіб з інвалідністю технічними засобами та виробами медичного призначення</t>
  </si>
  <si>
    <t>субвенція з бюджету Сухоєланецької сільської територіальної громади на оплату комунальних послуг та енергоносіїв комунального некомерційного підприємства "Новоодеський центр первинної медико - санітарної допомоги"</t>
  </si>
  <si>
    <t>субвенція з бюджету Сухоєланецької сільської територіальної громади на здійснення видатків у сфері охорони здоров'я, зокрема на відшкодування аптечним закладам вартості лікарських засобів згідно рецептів лікарів, що виписуються комунальним некомерційним підприємством "Новоодеський  центр первинної медико - санітарної допомоги"</t>
  </si>
  <si>
    <t xml:space="preserve">субвенція з бюджету Сухоєланецької сільської територіальної громади на здійснення видатків у сфері охорони здоров'я, зокрема фінансування послуг, що надаються комунальним некомерційним підприємством "Новоодеський центр первинної медико - санітарної допомоги" на забезпечення осіб з інвалідністю технічними засобами та виробами медичного призначення  </t>
  </si>
  <si>
    <t>Надходження бюджетних установ від реалізації в установленому порядку майна (крім нерухомого майна) </t>
  </si>
  <si>
    <t>Інші джерела власних надходжень бюджетних установ  </t>
  </si>
  <si>
    <t>Надходження, що отримують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інших об'єктів нерухомого майна, що перебувають у приватній власності фізичних або юридичних осіб</t>
  </si>
  <si>
    <t>Доходи від власності та підприємницької діяльності  </t>
  </si>
  <si>
    <t>Доходи бюджету Новоодеської міської територіальної громади  на 2023 рік</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</si>
  <si>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тютюну,рідин, що використовуються в електронних сигаретах, що оподатковується згідно з підпунктом 213.1.14</t>
  </si>
  <si>
    <t>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</si>
  <si>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субвенція з обласного бюджету місцевим бюджетам для надання матеріальної допомоги сім’ям загиблих та померлих учасників  АТО/ООС на сході України, сім'ям осіб, які загинули або померли внаслідок поранень, каліцтва, контузії чи інших ушкоджень здоров'я, одержаних під час участі у Революції Гідності, сім'ям загиблих та померлих учасників бойових дій, які брали участь у заходах для забезпечення оборони України, захисту безпеки населення та інтересів держави у зв'язку з військовою агресією Російської Федерації проти України, та сім'ям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м.Миколаїв, вул. Адміральська, 22)</t>
  </si>
  <si>
    <t>субвенція з обласного бюджету місцевим бюджетам  для надання матеріальної допомоги дітям військовослужбовців Збройних Сил України та інших військових формувань, у тому числі добровольчих, які  загинули, пропали безвісті або померли внаслідок поранення, контузії чи каліцтва, одержаних при виконанні службових обов’язків  на тимчасово окупованій території АР Крим, м. Севастополя, під час участі в АТО/ООС  на сході України, захисту безпеки населення та інтересів держави у зв'язку з військовою агресією Російської Федерації проти України, та дітям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м.Миколаїв, вул. Адміральська, 22)</t>
  </si>
  <si>
    <t>субвенція з бюджету Костянтинівської сільської територіальної громади на оплату комунальних послуг та енергоносіїв комунального некомерційного підприємства "Новоодеська багатопрофільна лікарня"</t>
  </si>
  <si>
    <t xml:space="preserve">субвенції з бюджету Костянтинівської сільської територіальної громади на здійснення видатків у сфері охорони здоров'я, зокрема на фінансування заходів з проведення медичних оглядів призовників на строкову військову службу, службу у військовому резерві та військовозобов'язаних, які здійснюються комунальним некомерційним підприємством "Новоодеська багатопрофільна лікарня"  </t>
  </si>
  <si>
    <t xml:space="preserve">субвенції з бюджету Сухоєланецької сільської територіальної громади на здійснення видатків у сфері охорони здоров'я, зокрема на фінансування заходів з проведення медичних оглядів призовників на строкову військову службу, службу у військовому резерві та військовозобов'язаних, які здійснюються комунальним некомерційним підприємством "Новоодеська багатопрофільна лікарня"  </t>
  </si>
  <si>
    <t xml:space="preserve">субвенція з бюджету Костянтинівської сільської територіальної громади на фінансування послуг, які надаються комунальною установою "Трудовий архів" Новоодеської міської ради </t>
  </si>
  <si>
    <t xml:space="preserve">субвенція з бюджету Сухоєланецької сільської територіальної громади на фінансування послуг, які надаються комунальною установою "Трудовий архів" Новоодеської міської ради </t>
  </si>
  <si>
    <t>від 09 грудня 2022 року № 5</t>
  </si>
</sst>
</file>

<file path=xl/styles.xml><?xml version="1.0" encoding="utf-8"?>
<styleSheet xmlns="http://schemas.openxmlformats.org/spreadsheetml/2006/main">
  <numFmts count="3">
    <numFmt numFmtId="164" formatCode="0.000"/>
    <numFmt numFmtId="165" formatCode="0.00000"/>
    <numFmt numFmtId="166" formatCode="#0.00"/>
  </numFmts>
  <fonts count="10">
    <font>
      <sz val="10"/>
      <name val="Arial Cyr"/>
      <charset val="204"/>
    </font>
    <font>
      <sz val="10"/>
      <name val="Times New Roman"/>
      <family val="1"/>
      <charset val="204"/>
    </font>
    <font>
      <sz val="12"/>
      <name val="Times New Roman"/>
      <family val="1"/>
      <charset val="204"/>
    </font>
    <font>
      <sz val="9"/>
      <name val="Times New Roman"/>
      <family val="1"/>
      <charset val="204"/>
    </font>
    <font>
      <b/>
      <sz val="12"/>
      <name val="Times New Roman"/>
      <family val="1"/>
      <charset val="204"/>
    </font>
    <font>
      <b/>
      <sz val="9"/>
      <name val="Times New Roman"/>
      <family val="1"/>
      <charset val="204"/>
    </font>
    <font>
      <b/>
      <i/>
      <sz val="12"/>
      <name val="Times New Roman"/>
      <family val="1"/>
      <charset val="204"/>
    </font>
    <font>
      <sz val="11"/>
      <name val="Times New Roman"/>
      <family val="1"/>
      <charset val="204"/>
    </font>
    <font>
      <b/>
      <sz val="14"/>
      <name val="Times New Roman"/>
      <family val="1"/>
      <charset val="204"/>
    </font>
    <font>
      <b/>
      <u/>
      <sz val="12"/>
      <name val="Times New Roman"/>
      <family val="1"/>
      <charset val="204"/>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6">
    <xf numFmtId="0" fontId="0" fillId="0" borderId="0" xfId="0"/>
    <xf numFmtId="0" fontId="3" fillId="0" borderId="0" xfId="0" applyFont="1"/>
    <xf numFmtId="0" fontId="1" fillId="0" borderId="0" xfId="0" applyFont="1"/>
    <xf numFmtId="0" fontId="3" fillId="0" borderId="0" xfId="0" applyFont="1" applyAlignment="1"/>
    <xf numFmtId="0" fontId="4" fillId="0" borderId="0" xfId="0" applyFont="1" applyAlignment="1"/>
    <xf numFmtId="0" fontId="2" fillId="0" borderId="0" xfId="0" applyFont="1"/>
    <xf numFmtId="0" fontId="3" fillId="0" borderId="0" xfId="0" applyFont="1" applyBorder="1"/>
    <xf numFmtId="0" fontId="5" fillId="0" borderId="0" xfId="0" applyFont="1" applyBorder="1"/>
    <xf numFmtId="164" fontId="5" fillId="0" borderId="0" xfId="0" applyNumberFormat="1" applyFont="1" applyBorder="1"/>
    <xf numFmtId="165" fontId="5" fillId="0" borderId="0" xfId="0" applyNumberFormat="1" applyFont="1" applyBorder="1"/>
    <xf numFmtId="0" fontId="4" fillId="0" borderId="1" xfId="0" applyFont="1" applyFill="1" applyBorder="1"/>
    <xf numFmtId="0" fontId="2" fillId="0" borderId="1" xfId="0" applyFont="1" applyBorder="1"/>
    <xf numFmtId="0" fontId="2" fillId="0" borderId="1" xfId="0" applyFont="1" applyFill="1" applyBorder="1"/>
    <xf numFmtId="0" fontId="4" fillId="0" borderId="1" xfId="0" applyFont="1" applyFill="1" applyBorder="1" applyAlignment="1">
      <alignment horizontal="left"/>
    </xf>
    <xf numFmtId="0" fontId="2" fillId="0" borderId="1" xfId="0" applyFont="1" applyBorder="1" applyAlignment="1">
      <alignment wrapText="1"/>
    </xf>
    <xf numFmtId="0" fontId="4" fillId="0" borderId="1" xfId="0" applyFont="1" applyBorder="1"/>
    <xf numFmtId="0" fontId="4" fillId="0" borderId="1" xfId="0" applyFont="1" applyBorder="1" applyAlignment="1">
      <alignment wrapText="1"/>
    </xf>
    <xf numFmtId="0" fontId="6" fillId="0" borderId="1" xfId="0" applyFont="1" applyBorder="1"/>
    <xf numFmtId="0" fontId="1" fillId="0" borderId="0" xfId="0" applyFont="1" applyAlignment="1"/>
    <xf numFmtId="0" fontId="7" fillId="0" borderId="0" xfId="0" applyFont="1"/>
    <xf numFmtId="0" fontId="6" fillId="0" borderId="1" xfId="0" applyFont="1" applyBorder="1" applyAlignment="1">
      <alignment wrapText="1"/>
    </xf>
    <xf numFmtId="0" fontId="3" fillId="0" borderId="1" xfId="0" applyFont="1" applyBorder="1" applyAlignment="1">
      <alignment horizontal="center"/>
    </xf>
    <xf numFmtId="2" fontId="3" fillId="0" borderId="0" xfId="0" applyNumberFormat="1" applyFont="1"/>
    <xf numFmtId="0" fontId="4" fillId="0" borderId="1" xfId="0" applyFont="1" applyBorder="1" applyAlignment="1">
      <alignment horizontal="center"/>
    </xf>
    <xf numFmtId="0" fontId="2" fillId="0" borderId="1" xfId="0" applyFont="1" applyFill="1" applyBorder="1" applyAlignment="1">
      <alignment horizontal="justify" vertical="top" wrapText="1"/>
    </xf>
    <xf numFmtId="0" fontId="4" fillId="0" borderId="1" xfId="0" applyFont="1" applyFill="1" applyBorder="1" applyAlignment="1">
      <alignment horizontal="justify" vertical="top" wrapText="1"/>
    </xf>
    <xf numFmtId="0" fontId="4" fillId="0" borderId="1" xfId="0" applyFont="1" applyBorder="1" applyAlignment="1">
      <alignment horizontal="left"/>
    </xf>
    <xf numFmtId="0" fontId="2" fillId="2" borderId="1" xfId="0" applyFont="1" applyFill="1" applyBorder="1"/>
    <xf numFmtId="0" fontId="2" fillId="2" borderId="1" xfId="0" applyFont="1" applyFill="1" applyBorder="1" applyAlignment="1">
      <alignment wrapText="1"/>
    </xf>
    <xf numFmtId="2" fontId="2" fillId="0" borderId="0" xfId="0" applyNumberFormat="1" applyFont="1"/>
    <xf numFmtId="0" fontId="2" fillId="0" borderId="1" xfId="0" applyFont="1" applyBorder="1" applyAlignment="1">
      <alignment horizontal="center"/>
    </xf>
    <xf numFmtId="2" fontId="4" fillId="0" borderId="1" xfId="0" applyNumberFormat="1" applyFont="1" applyBorder="1" applyAlignment="1">
      <alignment horizontal="center"/>
    </xf>
    <xf numFmtId="2" fontId="2" fillId="0" borderId="1" xfId="0" applyNumberFormat="1" applyFont="1" applyBorder="1" applyAlignment="1">
      <alignment horizontal="center"/>
    </xf>
    <xf numFmtId="2" fontId="2" fillId="0" borderId="0" xfId="0" applyNumberFormat="1" applyFont="1" applyAlignment="1">
      <alignment horizontal="center"/>
    </xf>
    <xf numFmtId="166" fontId="2" fillId="0" borderId="1" xfId="0" applyNumberFormat="1" applyFont="1" applyFill="1" applyBorder="1" applyAlignment="1">
      <alignment horizontal="center"/>
    </xf>
    <xf numFmtId="0" fontId="3" fillId="0" borderId="0" xfId="0" applyFont="1" applyAlignment="1">
      <alignment horizontal="center"/>
    </xf>
    <xf numFmtId="0" fontId="2" fillId="0" borderId="0" xfId="0" applyFont="1" applyAlignment="1">
      <alignment horizontal="center"/>
    </xf>
    <xf numFmtId="0" fontId="5" fillId="0" borderId="1" xfId="0" applyFont="1" applyBorder="1" applyAlignment="1">
      <alignment horizontal="center"/>
    </xf>
    <xf numFmtId="0" fontId="4" fillId="0" borderId="1" xfId="0" applyFont="1" applyBorder="1" applyAlignment="1">
      <alignment horizontal="center" wrapText="1"/>
    </xf>
    <xf numFmtId="0" fontId="8" fillId="0" borderId="0" xfId="0" applyFont="1" applyAlignment="1">
      <alignment horizontal="center"/>
    </xf>
    <xf numFmtId="0" fontId="4" fillId="0" borderId="0" xfId="0" applyFont="1" applyAlignment="1">
      <alignment horizontal="center"/>
    </xf>
    <xf numFmtId="0" fontId="2" fillId="0" borderId="1" xfId="0" applyFont="1" applyBorder="1" applyAlignment="1">
      <alignment horizontal="center"/>
    </xf>
    <xf numFmtId="0" fontId="4" fillId="0" borderId="1" xfId="0" applyFont="1" applyBorder="1" applyAlignment="1">
      <alignment horizont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9" fillId="0" borderId="0" xfId="0" applyFont="1" applyAlignment="1">
      <alignment horizontal="center"/>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10"/>
  <sheetViews>
    <sheetView tabSelected="1" view="pageBreakPreview" zoomScale="90" workbookViewId="0">
      <selection activeCell="G84" sqref="G84"/>
    </sheetView>
  </sheetViews>
  <sheetFormatPr defaultRowHeight="12"/>
  <cols>
    <col min="1" max="1" width="11.5703125" style="1" customWidth="1"/>
    <col min="2" max="2" width="71.28515625" style="1" customWidth="1"/>
    <col min="3" max="3" width="14.85546875" style="1" customWidth="1"/>
    <col min="4" max="4" width="14.42578125" style="1" customWidth="1"/>
    <col min="5" max="5" width="11.85546875" style="1" bestFit="1" customWidth="1"/>
    <col min="6" max="6" width="12" style="1" customWidth="1"/>
    <col min="7" max="8" width="11.140625" style="1" bestFit="1" customWidth="1"/>
    <col min="9" max="16384" width="9.140625" style="1"/>
  </cols>
  <sheetData>
    <row r="1" spans="1:8" ht="15" customHeight="1">
      <c r="D1" s="2" t="s">
        <v>32</v>
      </c>
    </row>
    <row r="2" spans="1:8" hidden="1"/>
    <row r="3" spans="1:8" ht="12.75">
      <c r="B3" s="18"/>
      <c r="C3" s="18"/>
      <c r="D3" s="18" t="s">
        <v>33</v>
      </c>
      <c r="E3" s="18"/>
    </row>
    <row r="4" spans="1:8" ht="12.75">
      <c r="B4" s="18"/>
      <c r="C4" s="18"/>
      <c r="D4" s="18" t="s">
        <v>104</v>
      </c>
      <c r="E4" s="18"/>
    </row>
    <row r="5" spans="1:8" ht="15">
      <c r="C5" s="2"/>
      <c r="D5" s="19"/>
    </row>
    <row r="6" spans="1:8" ht="12.75">
      <c r="D6" s="2"/>
    </row>
    <row r="7" spans="1:8" ht="18.75">
      <c r="B7" s="39" t="s">
        <v>94</v>
      </c>
      <c r="C7" s="39"/>
      <c r="D7" s="39"/>
      <c r="E7" s="39"/>
      <c r="F7" s="3"/>
      <c r="G7" s="3"/>
      <c r="H7" s="3"/>
    </row>
    <row r="8" spans="1:8" ht="13.5" customHeight="1">
      <c r="B8" s="40" t="s">
        <v>20</v>
      </c>
      <c r="C8" s="40"/>
      <c r="D8" s="40"/>
      <c r="E8" s="4"/>
      <c r="F8" s="3"/>
      <c r="G8" s="3"/>
      <c r="H8" s="3"/>
    </row>
    <row r="9" spans="1:8" ht="15.75" hidden="1">
      <c r="B9" s="5"/>
      <c r="C9" s="5"/>
      <c r="D9" s="5"/>
      <c r="E9" s="5"/>
    </row>
    <row r="10" spans="1:8" ht="15.75">
      <c r="A10" s="45">
        <v>1455000000</v>
      </c>
      <c r="B10" s="45"/>
      <c r="C10" s="45"/>
      <c r="D10" s="45"/>
      <c r="E10" s="45"/>
    </row>
    <row r="11" spans="1:8">
      <c r="B11" s="3" t="s">
        <v>71</v>
      </c>
      <c r="C11" s="3"/>
      <c r="D11" s="3"/>
      <c r="E11" s="3"/>
      <c r="F11" s="1" t="s">
        <v>31</v>
      </c>
    </row>
    <row r="12" spans="1:8" ht="15.75" customHeight="1">
      <c r="A12" s="37" t="s">
        <v>0</v>
      </c>
      <c r="B12" s="38" t="s">
        <v>12</v>
      </c>
      <c r="C12" s="38" t="s">
        <v>29</v>
      </c>
      <c r="D12" s="38" t="s">
        <v>4</v>
      </c>
      <c r="E12" s="42" t="s">
        <v>1</v>
      </c>
      <c r="F12" s="42"/>
    </row>
    <row r="13" spans="1:8" ht="15.75" customHeight="1">
      <c r="A13" s="37"/>
      <c r="B13" s="41"/>
      <c r="C13" s="38"/>
      <c r="D13" s="38"/>
      <c r="E13" s="43" t="s">
        <v>29</v>
      </c>
      <c r="F13" s="44" t="s">
        <v>30</v>
      </c>
    </row>
    <row r="14" spans="1:8" ht="24" customHeight="1">
      <c r="A14" s="37"/>
      <c r="B14" s="41"/>
      <c r="C14" s="38"/>
      <c r="D14" s="38"/>
      <c r="E14" s="43"/>
      <c r="F14" s="44"/>
    </row>
    <row r="15" spans="1:8">
      <c r="A15" s="21">
        <v>1</v>
      </c>
      <c r="B15" s="21">
        <v>2</v>
      </c>
      <c r="C15" s="21">
        <v>3</v>
      </c>
      <c r="D15" s="21">
        <v>4</v>
      </c>
      <c r="E15" s="21">
        <v>5</v>
      </c>
      <c r="F15" s="21">
        <v>6</v>
      </c>
    </row>
    <row r="16" spans="1:8" ht="15.75">
      <c r="A16" s="15">
        <v>10000000</v>
      </c>
      <c r="B16" s="26" t="s">
        <v>2</v>
      </c>
      <c r="C16" s="31">
        <f>C17+C28+C36+C53+C25</f>
        <v>85364058</v>
      </c>
      <c r="D16" s="31">
        <f>D17+D28+D36+D53+D25</f>
        <v>85322008</v>
      </c>
      <c r="E16" s="31">
        <f>E17+E28+E36+E53+E25</f>
        <v>42050</v>
      </c>
      <c r="F16" s="31">
        <f>F17+F28+F36+F53+F25</f>
        <v>0</v>
      </c>
    </row>
    <row r="17" spans="1:7" ht="31.5">
      <c r="A17" s="15">
        <v>11000000</v>
      </c>
      <c r="B17" s="16" t="s">
        <v>5</v>
      </c>
      <c r="C17" s="31">
        <f t="shared" ref="C17:C22" si="0">D17+E17</f>
        <v>51834341</v>
      </c>
      <c r="D17" s="31">
        <f>D18+D23</f>
        <v>51834341</v>
      </c>
      <c r="E17" s="31">
        <f>E18+E23</f>
        <v>0</v>
      </c>
      <c r="F17" s="31">
        <f>F18+F23</f>
        <v>0</v>
      </c>
    </row>
    <row r="18" spans="1:7" ht="15.75">
      <c r="A18" s="15">
        <v>11010000</v>
      </c>
      <c r="B18" s="10" t="s">
        <v>10</v>
      </c>
      <c r="C18" s="31">
        <f t="shared" si="0"/>
        <v>51832341</v>
      </c>
      <c r="D18" s="31">
        <f>D19+D21+D22+D20</f>
        <v>51832341</v>
      </c>
      <c r="E18" s="31">
        <f>E19+E21+E22+E20</f>
        <v>0</v>
      </c>
      <c r="F18" s="31">
        <f>F19+F21+F22+F20</f>
        <v>0</v>
      </c>
      <c r="G18" s="22"/>
    </row>
    <row r="19" spans="1:7" ht="31.5">
      <c r="A19" s="11">
        <v>11010100</v>
      </c>
      <c r="B19" s="14" t="s">
        <v>6</v>
      </c>
      <c r="C19" s="32">
        <f t="shared" si="0"/>
        <v>34001090</v>
      </c>
      <c r="D19" s="32">
        <v>34001090</v>
      </c>
      <c r="E19" s="30"/>
      <c r="F19" s="30"/>
    </row>
    <row r="20" spans="1:7" ht="50.25" customHeight="1">
      <c r="A20" s="11">
        <v>11010200</v>
      </c>
      <c r="B20" s="14" t="s">
        <v>75</v>
      </c>
      <c r="C20" s="32">
        <f t="shared" si="0"/>
        <v>6014910</v>
      </c>
      <c r="D20" s="32">
        <v>6014910</v>
      </c>
      <c r="E20" s="30"/>
      <c r="F20" s="30"/>
    </row>
    <row r="21" spans="1:7" ht="31.5">
      <c r="A21" s="11">
        <v>11010400</v>
      </c>
      <c r="B21" s="14" t="s">
        <v>7</v>
      </c>
      <c r="C21" s="32">
        <f t="shared" si="0"/>
        <v>11016511</v>
      </c>
      <c r="D21" s="32">
        <v>11016511</v>
      </c>
      <c r="E21" s="30"/>
      <c r="F21" s="30"/>
    </row>
    <row r="22" spans="1:7" ht="31.5">
      <c r="A22" s="11">
        <v>11010500</v>
      </c>
      <c r="B22" s="14" t="s">
        <v>8</v>
      </c>
      <c r="C22" s="32">
        <f t="shared" si="0"/>
        <v>799830</v>
      </c>
      <c r="D22" s="32">
        <v>799830</v>
      </c>
      <c r="E22" s="30"/>
      <c r="F22" s="30"/>
    </row>
    <row r="23" spans="1:7" ht="15.75">
      <c r="A23" s="15">
        <v>11020000</v>
      </c>
      <c r="B23" s="10" t="s">
        <v>34</v>
      </c>
      <c r="C23" s="31">
        <f>C24</f>
        <v>2000</v>
      </c>
      <c r="D23" s="31">
        <f>D24</f>
        <v>2000</v>
      </c>
      <c r="E23" s="31">
        <f>E24</f>
        <v>0</v>
      </c>
      <c r="F23" s="31">
        <f>F24</f>
        <v>0</v>
      </c>
    </row>
    <row r="24" spans="1:7" ht="31.5">
      <c r="A24" s="11">
        <v>11020200</v>
      </c>
      <c r="B24" s="24" t="s">
        <v>35</v>
      </c>
      <c r="C24" s="32">
        <f>D24</f>
        <v>2000</v>
      </c>
      <c r="D24" s="33">
        <v>2000</v>
      </c>
      <c r="E24" s="30"/>
      <c r="F24" s="30"/>
    </row>
    <row r="25" spans="1:7" ht="17.25" customHeight="1">
      <c r="A25" s="15">
        <v>13000000</v>
      </c>
      <c r="B25" s="25" t="s">
        <v>76</v>
      </c>
      <c r="C25" s="31">
        <f>D25</f>
        <v>1490</v>
      </c>
      <c r="D25" s="31">
        <f>D26</f>
        <v>1490</v>
      </c>
      <c r="E25" s="30"/>
      <c r="F25" s="30"/>
    </row>
    <row r="26" spans="1:7" ht="33.75" customHeight="1">
      <c r="A26" s="15">
        <v>13030000</v>
      </c>
      <c r="B26" s="25" t="s">
        <v>77</v>
      </c>
      <c r="C26" s="31">
        <f>D26</f>
        <v>1490</v>
      </c>
      <c r="D26" s="31">
        <f>D27</f>
        <v>1490</v>
      </c>
      <c r="E26" s="30"/>
      <c r="F26" s="30"/>
    </row>
    <row r="27" spans="1:7" ht="31.5">
      <c r="A27" s="11">
        <v>13030100</v>
      </c>
      <c r="B27" s="24" t="s">
        <v>78</v>
      </c>
      <c r="C27" s="32">
        <f>D27</f>
        <v>1490</v>
      </c>
      <c r="D27" s="32">
        <v>1490</v>
      </c>
      <c r="E27" s="30"/>
      <c r="F27" s="30"/>
    </row>
    <row r="28" spans="1:7" ht="15.75">
      <c r="A28" s="15">
        <v>14000000</v>
      </c>
      <c r="B28" s="10" t="s">
        <v>36</v>
      </c>
      <c r="C28" s="31">
        <f>C29+C31+C33</f>
        <v>8301350</v>
      </c>
      <c r="D28" s="31">
        <f>D29+D31+D33</f>
        <v>8301350</v>
      </c>
      <c r="E28" s="31">
        <f>E29+E31+E33</f>
        <v>0</v>
      </c>
      <c r="F28" s="31">
        <f>F29+F31+F33</f>
        <v>0</v>
      </c>
    </row>
    <row r="29" spans="1:7" ht="17.25" customHeight="1">
      <c r="A29" s="15">
        <v>14020000</v>
      </c>
      <c r="B29" s="25" t="s">
        <v>37</v>
      </c>
      <c r="C29" s="31">
        <f>C30</f>
        <v>200150</v>
      </c>
      <c r="D29" s="31">
        <f>D30</f>
        <v>200150</v>
      </c>
      <c r="E29" s="31">
        <f>E30</f>
        <v>0</v>
      </c>
      <c r="F29" s="31">
        <f>F30</f>
        <v>0</v>
      </c>
    </row>
    <row r="30" spans="1:7" ht="15.75">
      <c r="A30" s="11">
        <v>14021900</v>
      </c>
      <c r="B30" s="24" t="s">
        <v>38</v>
      </c>
      <c r="C30" s="32">
        <f>D30+E30</f>
        <v>200150</v>
      </c>
      <c r="D30" s="29">
        <v>200150</v>
      </c>
      <c r="E30" s="30"/>
      <c r="F30" s="30"/>
    </row>
    <row r="31" spans="1:7" ht="31.5">
      <c r="A31" s="15">
        <v>14030000</v>
      </c>
      <c r="B31" s="25" t="s">
        <v>39</v>
      </c>
      <c r="C31" s="31">
        <f>C32</f>
        <v>2391300</v>
      </c>
      <c r="D31" s="31">
        <f>D32</f>
        <v>2391300</v>
      </c>
      <c r="E31" s="31">
        <f>E32</f>
        <v>0</v>
      </c>
      <c r="F31" s="31">
        <f>F32</f>
        <v>0</v>
      </c>
    </row>
    <row r="32" spans="1:7" ht="15.75">
      <c r="A32" s="11">
        <v>14031900</v>
      </c>
      <c r="B32" s="24" t="s">
        <v>38</v>
      </c>
      <c r="C32" s="32">
        <f>D32+E32</f>
        <v>2391300</v>
      </c>
      <c r="D32" s="33">
        <v>2391300</v>
      </c>
      <c r="E32" s="30"/>
      <c r="F32" s="30"/>
    </row>
    <row r="33" spans="1:8" ht="31.5">
      <c r="A33" s="15">
        <v>14040000</v>
      </c>
      <c r="B33" s="25" t="s">
        <v>40</v>
      </c>
      <c r="C33" s="31">
        <f>D33+E33</f>
        <v>5709900</v>
      </c>
      <c r="D33" s="31">
        <f>D34+D35</f>
        <v>5709900</v>
      </c>
      <c r="E33" s="30"/>
      <c r="F33" s="30"/>
    </row>
    <row r="34" spans="1:8" ht="62.25" customHeight="1">
      <c r="A34" s="27">
        <v>14040100</v>
      </c>
      <c r="B34" s="28" t="s">
        <v>95</v>
      </c>
      <c r="C34" s="32">
        <f>D34+E34</f>
        <v>3307880</v>
      </c>
      <c r="D34" s="32">
        <v>3307880</v>
      </c>
      <c r="E34" s="30"/>
      <c r="F34" s="30"/>
    </row>
    <row r="35" spans="1:8" ht="63">
      <c r="A35" s="27">
        <v>14040200</v>
      </c>
      <c r="B35" s="28" t="s">
        <v>96</v>
      </c>
      <c r="C35" s="32">
        <f>D35+E35</f>
        <v>2402020</v>
      </c>
      <c r="D35" s="32">
        <v>2402020</v>
      </c>
      <c r="E35" s="30"/>
      <c r="F35" s="30"/>
    </row>
    <row r="36" spans="1:8" ht="31.5">
      <c r="A36" s="15">
        <v>18000000</v>
      </c>
      <c r="B36" s="25" t="s">
        <v>72</v>
      </c>
      <c r="C36" s="31">
        <f>C37+C47+C49</f>
        <v>25184827</v>
      </c>
      <c r="D36" s="31">
        <f>D37+D47+D49</f>
        <v>25184827</v>
      </c>
      <c r="E36" s="31">
        <f>E37+E47+E49</f>
        <v>0</v>
      </c>
      <c r="F36" s="31">
        <f>F37+F47+F49</f>
        <v>0</v>
      </c>
      <c r="G36" s="22"/>
      <c r="H36" s="22"/>
    </row>
    <row r="37" spans="1:8" ht="15.75">
      <c r="A37" s="15">
        <v>18010000</v>
      </c>
      <c r="B37" s="25" t="s">
        <v>70</v>
      </c>
      <c r="C37" s="31">
        <f>D37+E37</f>
        <v>11191377</v>
      </c>
      <c r="D37" s="31">
        <f>D38+D39+D40+D41+D42+D43+D44+D45+D46</f>
        <v>11191377</v>
      </c>
      <c r="E37" s="31"/>
      <c r="F37" s="31"/>
      <c r="G37" s="22"/>
    </row>
    <row r="38" spans="1:8" ht="30" customHeight="1">
      <c r="A38" s="11">
        <v>18010100</v>
      </c>
      <c r="B38" s="24" t="s">
        <v>42</v>
      </c>
      <c r="C38" s="32">
        <f>D38+E38</f>
        <v>60305</v>
      </c>
      <c r="D38" s="32">
        <v>60305</v>
      </c>
      <c r="E38" s="30"/>
      <c r="F38" s="30"/>
    </row>
    <row r="39" spans="1:8" ht="33" customHeight="1">
      <c r="A39" s="11">
        <v>18010200</v>
      </c>
      <c r="B39" s="24" t="s">
        <v>43</v>
      </c>
      <c r="C39" s="32">
        <f t="shared" ref="C39:C46" si="1">D39+E39</f>
        <v>95022</v>
      </c>
      <c r="D39" s="32">
        <v>95022</v>
      </c>
      <c r="E39" s="30"/>
      <c r="F39" s="30"/>
    </row>
    <row r="40" spans="1:8" ht="32.25" customHeight="1">
      <c r="A40" s="11">
        <v>18010300</v>
      </c>
      <c r="B40" s="24" t="s">
        <v>44</v>
      </c>
      <c r="C40" s="32">
        <f t="shared" si="1"/>
        <v>858780</v>
      </c>
      <c r="D40" s="32">
        <v>858780</v>
      </c>
      <c r="E40" s="30"/>
      <c r="F40" s="30"/>
    </row>
    <row r="41" spans="1:8" ht="33" customHeight="1">
      <c r="A41" s="11">
        <v>18010400</v>
      </c>
      <c r="B41" s="24" t="s">
        <v>45</v>
      </c>
      <c r="C41" s="32">
        <f t="shared" si="1"/>
        <v>971400</v>
      </c>
      <c r="D41" s="32">
        <v>971400</v>
      </c>
      <c r="E41" s="30"/>
      <c r="F41" s="30"/>
    </row>
    <row r="42" spans="1:8" ht="15.75">
      <c r="A42" s="11">
        <v>18010500</v>
      </c>
      <c r="B42" s="24" t="s">
        <v>46</v>
      </c>
      <c r="C42" s="32">
        <f t="shared" si="1"/>
        <v>560100</v>
      </c>
      <c r="D42" s="32">
        <v>560100</v>
      </c>
      <c r="E42" s="30"/>
      <c r="F42" s="30"/>
    </row>
    <row r="43" spans="1:8" ht="15.75">
      <c r="A43" s="11">
        <v>18010600</v>
      </c>
      <c r="B43" s="24" t="s">
        <v>47</v>
      </c>
      <c r="C43" s="32">
        <f t="shared" si="1"/>
        <v>4448850</v>
      </c>
      <c r="D43" s="32">
        <v>4448850</v>
      </c>
      <c r="E43" s="30"/>
      <c r="F43" s="30"/>
    </row>
    <row r="44" spans="1:8" ht="15.75">
      <c r="A44" s="11">
        <v>18010700</v>
      </c>
      <c r="B44" s="24" t="s">
        <v>48</v>
      </c>
      <c r="C44" s="32">
        <f t="shared" si="1"/>
        <v>3348000</v>
      </c>
      <c r="D44" s="32">
        <v>3348000</v>
      </c>
      <c r="E44" s="30"/>
      <c r="F44" s="30"/>
    </row>
    <row r="45" spans="1:8" ht="15.75">
      <c r="A45" s="11">
        <v>18010900</v>
      </c>
      <c r="B45" s="24" t="s">
        <v>49</v>
      </c>
      <c r="C45" s="32">
        <f t="shared" si="1"/>
        <v>748920</v>
      </c>
      <c r="D45" s="32">
        <v>748920</v>
      </c>
      <c r="E45" s="30"/>
      <c r="F45" s="30"/>
    </row>
    <row r="46" spans="1:8" ht="15.75">
      <c r="A46" s="11">
        <v>18011100</v>
      </c>
      <c r="B46" s="5" t="s">
        <v>50</v>
      </c>
      <c r="C46" s="32">
        <f t="shared" si="1"/>
        <v>100000</v>
      </c>
      <c r="D46" s="32">
        <v>100000</v>
      </c>
      <c r="E46" s="30"/>
      <c r="F46" s="30"/>
    </row>
    <row r="47" spans="1:8" ht="15.75">
      <c r="A47" s="15">
        <v>18030000</v>
      </c>
      <c r="B47" s="25" t="s">
        <v>41</v>
      </c>
      <c r="C47" s="31">
        <f>C48</f>
        <v>7000</v>
      </c>
      <c r="D47" s="31">
        <f>D48</f>
        <v>7000</v>
      </c>
      <c r="E47" s="31">
        <f>E48</f>
        <v>0</v>
      </c>
      <c r="F47" s="31">
        <f>F48</f>
        <v>0</v>
      </c>
    </row>
    <row r="48" spans="1:8" ht="15.75">
      <c r="A48" s="11">
        <v>18030200</v>
      </c>
      <c r="B48" s="24" t="s">
        <v>51</v>
      </c>
      <c r="C48" s="32">
        <f>D48+E48</f>
        <v>7000</v>
      </c>
      <c r="D48" s="32">
        <v>7000</v>
      </c>
      <c r="E48" s="30"/>
      <c r="F48" s="30"/>
    </row>
    <row r="49" spans="1:6" ht="15.75">
      <c r="A49" s="15">
        <v>18050000</v>
      </c>
      <c r="B49" s="25" t="s">
        <v>52</v>
      </c>
      <c r="C49" s="31">
        <f>C50+C51+C52</f>
        <v>13986450</v>
      </c>
      <c r="D49" s="31">
        <f>D50+D51+D52</f>
        <v>13986450</v>
      </c>
      <c r="E49" s="31">
        <f>E50+E51+E52</f>
        <v>0</v>
      </c>
      <c r="F49" s="31">
        <f>F50+F51+F52</f>
        <v>0</v>
      </c>
    </row>
    <row r="50" spans="1:6" ht="15.75">
      <c r="A50" s="11">
        <v>18050300</v>
      </c>
      <c r="B50" s="24" t="s">
        <v>53</v>
      </c>
      <c r="C50" s="32">
        <f>D50+E50</f>
        <v>690850</v>
      </c>
      <c r="D50" s="32">
        <v>690850</v>
      </c>
      <c r="E50" s="30"/>
      <c r="F50" s="30"/>
    </row>
    <row r="51" spans="1:6" ht="15.75">
      <c r="A51" s="11">
        <v>18050400</v>
      </c>
      <c r="B51" s="24" t="s">
        <v>54</v>
      </c>
      <c r="C51" s="32">
        <f>D51+E51</f>
        <v>7005100</v>
      </c>
      <c r="D51" s="32">
        <v>7005100</v>
      </c>
      <c r="E51" s="30"/>
      <c r="F51" s="30"/>
    </row>
    <row r="52" spans="1:6" ht="47.25">
      <c r="A52" s="11">
        <v>18050500</v>
      </c>
      <c r="B52" s="24" t="s">
        <v>55</v>
      </c>
      <c r="C52" s="32">
        <f>D52+E52</f>
        <v>6290500</v>
      </c>
      <c r="D52" s="29">
        <v>6290500</v>
      </c>
      <c r="E52" s="30"/>
      <c r="F52" s="30"/>
    </row>
    <row r="53" spans="1:6" ht="15.75">
      <c r="A53" s="15">
        <v>19000000</v>
      </c>
      <c r="B53" s="15" t="s">
        <v>65</v>
      </c>
      <c r="C53" s="31">
        <f>C54</f>
        <v>42050</v>
      </c>
      <c r="D53" s="31">
        <f>D54</f>
        <v>0</v>
      </c>
      <c r="E53" s="31">
        <f>E54</f>
        <v>42050</v>
      </c>
      <c r="F53" s="31">
        <f>F54</f>
        <v>0</v>
      </c>
    </row>
    <row r="54" spans="1:6" ht="15.75">
      <c r="A54" s="15">
        <v>19010000</v>
      </c>
      <c r="B54" s="15" t="s">
        <v>66</v>
      </c>
      <c r="C54" s="31">
        <f>C55+C56+C57</f>
        <v>42050</v>
      </c>
      <c r="D54" s="31">
        <f>D55+D56+D57</f>
        <v>0</v>
      </c>
      <c r="E54" s="31">
        <f>E55+E56+E57</f>
        <v>42050</v>
      </c>
      <c r="F54" s="31">
        <f>F55+F56+F57</f>
        <v>0</v>
      </c>
    </row>
    <row r="55" spans="1:6" ht="49.5" customHeight="1">
      <c r="A55" s="11">
        <v>19010100</v>
      </c>
      <c r="B55" s="14" t="s">
        <v>67</v>
      </c>
      <c r="C55" s="32">
        <f>D55+E55</f>
        <v>13650</v>
      </c>
      <c r="D55" s="32"/>
      <c r="E55" s="34">
        <v>13650</v>
      </c>
      <c r="F55" s="30"/>
    </row>
    <row r="56" spans="1:6" ht="31.5">
      <c r="A56" s="11">
        <v>19010200</v>
      </c>
      <c r="B56" s="14" t="s">
        <v>68</v>
      </c>
      <c r="C56" s="32">
        <f>D56+E56</f>
        <v>6350</v>
      </c>
      <c r="D56" s="32"/>
      <c r="E56" s="34">
        <v>6350</v>
      </c>
      <c r="F56" s="30"/>
    </row>
    <row r="57" spans="1:6" ht="47.25">
      <c r="A57" s="11">
        <v>19010300</v>
      </c>
      <c r="B57" s="14" t="s">
        <v>69</v>
      </c>
      <c r="C57" s="32">
        <f>D57+E57</f>
        <v>22050</v>
      </c>
      <c r="D57" s="32"/>
      <c r="E57" s="34">
        <v>22050</v>
      </c>
      <c r="F57" s="30"/>
    </row>
    <row r="58" spans="1:6" ht="15.75">
      <c r="A58" s="10">
        <v>20000000</v>
      </c>
      <c r="B58" s="15" t="s">
        <v>56</v>
      </c>
      <c r="C58" s="31">
        <f>D58+E58</f>
        <v>4277867</v>
      </c>
      <c r="D58" s="31">
        <f>D62+D59</f>
        <v>640070</v>
      </c>
      <c r="E58" s="31">
        <f>E62+E70</f>
        <v>3637797</v>
      </c>
      <c r="F58" s="31">
        <f>F62+F70</f>
        <v>0</v>
      </c>
    </row>
    <row r="59" spans="1:6" ht="15.75">
      <c r="A59" s="10">
        <v>21000000</v>
      </c>
      <c r="B59" s="15" t="s">
        <v>93</v>
      </c>
      <c r="C59" s="31">
        <f>D59</f>
        <v>1100</v>
      </c>
      <c r="D59" s="31">
        <f>D60</f>
        <v>1100</v>
      </c>
      <c r="E59" s="31"/>
      <c r="F59" s="31"/>
    </row>
    <row r="60" spans="1:6" ht="79.5" customHeight="1">
      <c r="A60" s="10">
        <v>21010000</v>
      </c>
      <c r="B60" s="20" t="s">
        <v>63</v>
      </c>
      <c r="C60" s="32">
        <f>D60</f>
        <v>1100</v>
      </c>
      <c r="D60" s="32">
        <f>D61</f>
        <v>1100</v>
      </c>
      <c r="E60" s="31"/>
      <c r="F60" s="31"/>
    </row>
    <row r="61" spans="1:6" ht="32.25" customHeight="1">
      <c r="A61" s="12">
        <v>21010300</v>
      </c>
      <c r="B61" s="14" t="s">
        <v>64</v>
      </c>
      <c r="C61" s="32">
        <f>D61</f>
        <v>1100</v>
      </c>
      <c r="D61" s="32">
        <v>1100</v>
      </c>
      <c r="E61" s="32"/>
      <c r="F61" s="32"/>
    </row>
    <row r="62" spans="1:6" ht="31.5">
      <c r="A62" s="10">
        <v>22000000</v>
      </c>
      <c r="B62" s="16" t="s">
        <v>16</v>
      </c>
      <c r="C62" s="31">
        <f t="shared" ref="C62:C69" si="2">D62+E62</f>
        <v>638970</v>
      </c>
      <c r="D62" s="31">
        <f>D63+D67</f>
        <v>638970</v>
      </c>
      <c r="E62" s="31"/>
      <c r="F62" s="31"/>
    </row>
    <row r="63" spans="1:6" ht="15.75">
      <c r="A63" s="10">
        <v>22010000</v>
      </c>
      <c r="B63" s="20" t="s">
        <v>17</v>
      </c>
      <c r="C63" s="31">
        <f t="shared" si="2"/>
        <v>638370</v>
      </c>
      <c r="D63" s="31">
        <f>D64+D65+D66</f>
        <v>638370</v>
      </c>
      <c r="E63" s="31"/>
      <c r="F63" s="31"/>
    </row>
    <row r="64" spans="1:6" ht="33" customHeight="1">
      <c r="A64" s="12">
        <v>22010300</v>
      </c>
      <c r="B64" s="14" t="s">
        <v>18</v>
      </c>
      <c r="C64" s="32">
        <f t="shared" si="2"/>
        <v>40060</v>
      </c>
      <c r="D64" s="32">
        <v>40060</v>
      </c>
      <c r="E64" s="31"/>
      <c r="F64" s="31"/>
    </row>
    <row r="65" spans="1:6" ht="15.75">
      <c r="A65" s="12">
        <v>22012500</v>
      </c>
      <c r="B65" s="14" t="s">
        <v>24</v>
      </c>
      <c r="C65" s="32">
        <f t="shared" si="2"/>
        <v>598310</v>
      </c>
      <c r="D65" s="32">
        <v>598310</v>
      </c>
      <c r="E65" s="31"/>
      <c r="F65" s="31"/>
    </row>
    <row r="66" spans="1:6" ht="33.75" customHeight="1">
      <c r="A66" s="12">
        <v>22012600</v>
      </c>
      <c r="B66" s="14" t="s">
        <v>19</v>
      </c>
      <c r="C66" s="32">
        <f t="shared" si="2"/>
        <v>0</v>
      </c>
      <c r="D66" s="32">
        <v>0</v>
      </c>
      <c r="E66" s="31"/>
      <c r="F66" s="31"/>
    </row>
    <row r="67" spans="1:6" ht="15.75">
      <c r="A67" s="10">
        <v>22090000</v>
      </c>
      <c r="B67" s="16" t="s">
        <v>60</v>
      </c>
      <c r="C67" s="31">
        <f t="shared" si="2"/>
        <v>600</v>
      </c>
      <c r="D67" s="31">
        <f>D68+D69</f>
        <v>600</v>
      </c>
      <c r="E67" s="31">
        <f>E68+E69</f>
        <v>0</v>
      </c>
      <c r="F67" s="31">
        <f>F68+F69</f>
        <v>0</v>
      </c>
    </row>
    <row r="68" spans="1:6" ht="49.5" customHeight="1">
      <c r="A68" s="12">
        <v>22090100</v>
      </c>
      <c r="B68" s="14" t="s">
        <v>61</v>
      </c>
      <c r="C68" s="32">
        <f t="shared" si="2"/>
        <v>600</v>
      </c>
      <c r="D68" s="32">
        <v>600</v>
      </c>
      <c r="E68" s="31"/>
      <c r="F68" s="31"/>
    </row>
    <row r="69" spans="1:6" ht="31.5" customHeight="1">
      <c r="A69" s="12">
        <v>22090400</v>
      </c>
      <c r="B69" s="14" t="s">
        <v>62</v>
      </c>
      <c r="C69" s="32">
        <f t="shared" si="2"/>
        <v>0</v>
      </c>
      <c r="D69" s="32">
        <v>0</v>
      </c>
      <c r="E69" s="31"/>
      <c r="F69" s="31"/>
    </row>
    <row r="70" spans="1:6" ht="15.75">
      <c r="A70" s="10">
        <v>25000000</v>
      </c>
      <c r="B70" s="15" t="s">
        <v>14</v>
      </c>
      <c r="C70" s="31">
        <f t="shared" ref="C70:C81" si="3">D70+E70</f>
        <v>3637797</v>
      </c>
      <c r="D70" s="31">
        <f>D71+D75</f>
        <v>0</v>
      </c>
      <c r="E70" s="31">
        <f>E71+E75</f>
        <v>3637797</v>
      </c>
      <c r="F70" s="31">
        <f>F71+F75</f>
        <v>0</v>
      </c>
    </row>
    <row r="71" spans="1:6" ht="31.5">
      <c r="A71" s="10">
        <v>25010000</v>
      </c>
      <c r="B71" s="20" t="s">
        <v>11</v>
      </c>
      <c r="C71" s="31">
        <f t="shared" si="3"/>
        <v>3087797</v>
      </c>
      <c r="D71" s="31">
        <f>D72+D73</f>
        <v>0</v>
      </c>
      <c r="E71" s="31">
        <f>E72+E73+E74</f>
        <v>3087797</v>
      </c>
      <c r="F71" s="31">
        <f>F72+F73+F74</f>
        <v>0</v>
      </c>
    </row>
    <row r="72" spans="1:6" ht="31.5">
      <c r="A72" s="12">
        <v>25010100</v>
      </c>
      <c r="B72" s="14" t="s">
        <v>9</v>
      </c>
      <c r="C72" s="32">
        <f t="shared" si="3"/>
        <v>2440083</v>
      </c>
      <c r="D72" s="30"/>
      <c r="E72" s="32">
        <v>2440083</v>
      </c>
      <c r="F72" s="30"/>
    </row>
    <row r="73" spans="1:6" ht="30" customHeight="1">
      <c r="A73" s="12">
        <v>25010300</v>
      </c>
      <c r="B73" s="14" t="s">
        <v>73</v>
      </c>
      <c r="C73" s="32">
        <f t="shared" si="3"/>
        <v>617714</v>
      </c>
      <c r="D73" s="30"/>
      <c r="E73" s="32">
        <v>617714</v>
      </c>
      <c r="F73" s="30"/>
    </row>
    <row r="74" spans="1:6" ht="30" customHeight="1">
      <c r="A74" s="12">
        <v>25010400</v>
      </c>
      <c r="B74" s="14" t="s">
        <v>90</v>
      </c>
      <c r="C74" s="32">
        <f t="shared" si="3"/>
        <v>30000</v>
      </c>
      <c r="D74" s="30"/>
      <c r="E74" s="32">
        <v>30000</v>
      </c>
      <c r="F74" s="30"/>
    </row>
    <row r="75" spans="1:6" ht="15.75">
      <c r="A75" s="10">
        <v>25020000</v>
      </c>
      <c r="B75" s="16" t="s">
        <v>91</v>
      </c>
      <c r="C75" s="31">
        <f>D75+E75</f>
        <v>550000</v>
      </c>
      <c r="D75" s="23"/>
      <c r="E75" s="31">
        <f>E76</f>
        <v>550000</v>
      </c>
      <c r="F75" s="31">
        <f>F76</f>
        <v>0</v>
      </c>
    </row>
    <row r="76" spans="1:6" ht="96" customHeight="1">
      <c r="A76" s="12">
        <v>25020200</v>
      </c>
      <c r="B76" s="14" t="s">
        <v>92</v>
      </c>
      <c r="C76" s="32">
        <f>D76+E76</f>
        <v>550000</v>
      </c>
      <c r="D76" s="30"/>
      <c r="E76" s="32">
        <v>550000</v>
      </c>
      <c r="F76" s="30"/>
    </row>
    <row r="77" spans="1:6" ht="15.75">
      <c r="A77" s="12"/>
      <c r="B77" s="16" t="s">
        <v>26</v>
      </c>
      <c r="C77" s="31">
        <f t="shared" si="3"/>
        <v>89641925</v>
      </c>
      <c r="D77" s="31">
        <f>D16+D58</f>
        <v>85962078</v>
      </c>
      <c r="E77" s="31">
        <f>E16+E58</f>
        <v>3679847</v>
      </c>
      <c r="F77" s="31">
        <f>F16+F58</f>
        <v>0</v>
      </c>
    </row>
    <row r="78" spans="1:6" ht="15.75">
      <c r="A78" s="10">
        <v>40000000</v>
      </c>
      <c r="B78" s="15" t="s">
        <v>15</v>
      </c>
      <c r="C78" s="31">
        <f t="shared" si="3"/>
        <v>29074439</v>
      </c>
      <c r="D78" s="31">
        <f>D79</f>
        <v>29074439</v>
      </c>
      <c r="E78" s="31">
        <f>E79</f>
        <v>0</v>
      </c>
      <c r="F78" s="31">
        <f>F79</f>
        <v>0</v>
      </c>
    </row>
    <row r="79" spans="1:6" ht="15.75">
      <c r="A79" s="10">
        <v>41000000</v>
      </c>
      <c r="B79" s="13" t="s">
        <v>3</v>
      </c>
      <c r="C79" s="31">
        <f t="shared" si="3"/>
        <v>29074439</v>
      </c>
      <c r="D79" s="31">
        <f>D80+D82</f>
        <v>29074439</v>
      </c>
      <c r="E79" s="31">
        <f>E80+E82</f>
        <v>0</v>
      </c>
      <c r="F79" s="31">
        <f>F80+F82</f>
        <v>0</v>
      </c>
    </row>
    <row r="80" spans="1:6" ht="15.75">
      <c r="A80" s="10">
        <v>41020000</v>
      </c>
      <c r="B80" s="17" t="s">
        <v>21</v>
      </c>
      <c r="C80" s="31">
        <f t="shared" si="3"/>
        <v>27255100</v>
      </c>
      <c r="D80" s="31">
        <f>D81</f>
        <v>27255100</v>
      </c>
      <c r="E80" s="31">
        <f>E81</f>
        <v>0</v>
      </c>
      <c r="F80" s="31">
        <f>F81</f>
        <v>0</v>
      </c>
    </row>
    <row r="81" spans="1:7" ht="15.75">
      <c r="A81" s="12">
        <v>41020100</v>
      </c>
      <c r="B81" s="14" t="s">
        <v>13</v>
      </c>
      <c r="C81" s="32">
        <f t="shared" si="3"/>
        <v>27255100</v>
      </c>
      <c r="D81" s="32">
        <v>27255100</v>
      </c>
      <c r="E81" s="30"/>
      <c r="F81" s="30"/>
    </row>
    <row r="82" spans="1:7" ht="15.75">
      <c r="A82" s="10">
        <v>41050000</v>
      </c>
      <c r="B82" s="17" t="s">
        <v>22</v>
      </c>
      <c r="C82" s="31">
        <f t="shared" ref="C82:C106" si="4">D82+E82</f>
        <v>1819339</v>
      </c>
      <c r="D82" s="31">
        <f>+D83</f>
        <v>1819339</v>
      </c>
      <c r="E82" s="31">
        <f>+E83</f>
        <v>0</v>
      </c>
      <c r="F82" s="31">
        <f>+F83</f>
        <v>0</v>
      </c>
    </row>
    <row r="83" spans="1:7" ht="21.75" customHeight="1">
      <c r="A83" s="15">
        <v>41053900</v>
      </c>
      <c r="B83" s="16" t="s">
        <v>23</v>
      </c>
      <c r="C83" s="31">
        <f>D83+E83</f>
        <v>1819339</v>
      </c>
      <c r="D83" s="31">
        <f>D84+D85+D86+D87+D88+D89+D90+D91+D92+D93+D94+D95+D96+D97+D98+D99+D100+D101+D102+D103+D104+D105</f>
        <v>1819339</v>
      </c>
      <c r="E83" s="31">
        <f>E84+E85+E86+E87+E88+E89+E90+E91+E92+E93+E94+E95+E96+E97+E98+E99+E100+E101+E102+E103+E104+E105</f>
        <v>0</v>
      </c>
      <c r="F83" s="31">
        <f>F84+F85+F86+F87+F88+F89+F90+F91+F92+F93+F94+F95+F96+F97+F98+F99+F100+F101+F102+F103+F104+F105</f>
        <v>0</v>
      </c>
    </row>
    <row r="84" spans="1:7" ht="48.75" customHeight="1">
      <c r="A84" s="11">
        <v>41053900</v>
      </c>
      <c r="B84" s="14" t="s">
        <v>25</v>
      </c>
      <c r="C84" s="32">
        <f t="shared" si="4"/>
        <v>120000</v>
      </c>
      <c r="D84" s="32">
        <v>120000</v>
      </c>
      <c r="E84" s="32"/>
      <c r="F84" s="32"/>
      <c r="G84" s="22"/>
    </row>
    <row r="85" spans="1:7" ht="48.75" customHeight="1">
      <c r="A85" s="11">
        <v>41053900</v>
      </c>
      <c r="B85" s="14" t="s">
        <v>79</v>
      </c>
      <c r="C85" s="32">
        <f>D85+E85</f>
        <v>21054</v>
      </c>
      <c r="D85" s="32">
        <v>21054</v>
      </c>
      <c r="E85" s="32"/>
      <c r="F85" s="32"/>
    </row>
    <row r="86" spans="1:7" ht="67.5" customHeight="1">
      <c r="A86" s="11">
        <v>41053900</v>
      </c>
      <c r="B86" s="14" t="s">
        <v>80</v>
      </c>
      <c r="C86" s="32">
        <f t="shared" si="4"/>
        <v>45617</v>
      </c>
      <c r="D86" s="32">
        <v>45617</v>
      </c>
      <c r="E86" s="32"/>
      <c r="F86" s="32"/>
    </row>
    <row r="87" spans="1:7" ht="207.75" customHeight="1">
      <c r="A87" s="11">
        <v>41053900</v>
      </c>
      <c r="B87" s="14" t="s">
        <v>97</v>
      </c>
      <c r="C87" s="32">
        <f t="shared" si="4"/>
        <v>10000</v>
      </c>
      <c r="D87" s="32">
        <v>10000</v>
      </c>
      <c r="E87" s="32"/>
      <c r="F87" s="32"/>
    </row>
    <row r="88" spans="1:7" ht="172.5" customHeight="1">
      <c r="A88" s="11">
        <v>41053900</v>
      </c>
      <c r="B88" s="14" t="s">
        <v>98</v>
      </c>
      <c r="C88" s="32">
        <f t="shared" si="4"/>
        <v>12000</v>
      </c>
      <c r="D88" s="32">
        <v>12000</v>
      </c>
      <c r="E88" s="32"/>
      <c r="F88" s="32"/>
    </row>
    <row r="89" spans="1:7" ht="48.75" customHeight="1">
      <c r="A89" s="11">
        <v>41053900</v>
      </c>
      <c r="B89" s="14" t="s">
        <v>57</v>
      </c>
      <c r="C89" s="32">
        <f t="shared" si="4"/>
        <v>52100</v>
      </c>
      <c r="D89" s="32">
        <v>52100</v>
      </c>
      <c r="E89" s="32"/>
      <c r="F89" s="32"/>
    </row>
    <row r="90" spans="1:7" ht="48.75" customHeight="1">
      <c r="A90" s="11">
        <v>41053900</v>
      </c>
      <c r="B90" s="14" t="s">
        <v>58</v>
      </c>
      <c r="C90" s="32">
        <f t="shared" si="4"/>
        <v>12558</v>
      </c>
      <c r="D90" s="32">
        <v>12558</v>
      </c>
      <c r="E90" s="32"/>
      <c r="F90" s="32"/>
    </row>
    <row r="91" spans="1:7" ht="81.75" customHeight="1">
      <c r="A91" s="11">
        <v>41053900</v>
      </c>
      <c r="B91" s="14" t="s">
        <v>59</v>
      </c>
      <c r="C91" s="32">
        <f t="shared" si="4"/>
        <v>6730</v>
      </c>
      <c r="D91" s="32">
        <v>6730</v>
      </c>
      <c r="E91" s="32"/>
      <c r="F91" s="32"/>
    </row>
    <row r="92" spans="1:7" ht="48.75" customHeight="1">
      <c r="A92" s="11">
        <v>41053900</v>
      </c>
      <c r="B92" s="14" t="s">
        <v>99</v>
      </c>
      <c r="C92" s="32">
        <f t="shared" si="4"/>
        <v>350000</v>
      </c>
      <c r="D92" s="32">
        <v>350000</v>
      </c>
      <c r="E92" s="32"/>
      <c r="F92" s="32"/>
      <c r="G92" s="22"/>
    </row>
    <row r="93" spans="1:7" ht="64.5" customHeight="1">
      <c r="A93" s="11">
        <v>41053900</v>
      </c>
      <c r="B93" s="14" t="s">
        <v>82</v>
      </c>
      <c r="C93" s="32">
        <f t="shared" si="4"/>
        <v>169751</v>
      </c>
      <c r="D93" s="32">
        <v>169751</v>
      </c>
      <c r="E93" s="32"/>
      <c r="F93" s="32"/>
      <c r="G93" s="22"/>
    </row>
    <row r="94" spans="1:7" ht="46.5" customHeight="1">
      <c r="A94" s="11">
        <v>41053900</v>
      </c>
      <c r="B94" s="14" t="s">
        <v>102</v>
      </c>
      <c r="C94" s="32">
        <f>D94+E94</f>
        <v>45250</v>
      </c>
      <c r="D94" s="32">
        <v>45250</v>
      </c>
      <c r="E94" s="32"/>
      <c r="F94" s="32"/>
      <c r="G94" s="22"/>
    </row>
    <row r="95" spans="1:7" ht="64.5" customHeight="1">
      <c r="A95" s="11">
        <v>41053900</v>
      </c>
      <c r="B95" s="14" t="s">
        <v>83</v>
      </c>
      <c r="C95" s="32">
        <f>D95+E95</f>
        <v>107723</v>
      </c>
      <c r="D95" s="32">
        <v>107723</v>
      </c>
      <c r="E95" s="32"/>
      <c r="F95" s="32"/>
      <c r="G95" s="22"/>
    </row>
    <row r="96" spans="1:7" ht="64.5" customHeight="1">
      <c r="A96" s="11">
        <v>41053900</v>
      </c>
      <c r="B96" s="14" t="s">
        <v>84</v>
      </c>
      <c r="C96" s="32">
        <f>D96+E96</f>
        <v>86400</v>
      </c>
      <c r="D96" s="32">
        <v>86400</v>
      </c>
      <c r="E96" s="32"/>
      <c r="F96" s="32"/>
      <c r="G96" s="22"/>
    </row>
    <row r="97" spans="1:8" ht="81" customHeight="1">
      <c r="A97" s="11">
        <v>41053900</v>
      </c>
      <c r="B97" s="14" t="s">
        <v>85</v>
      </c>
      <c r="C97" s="32">
        <f t="shared" si="4"/>
        <v>100000</v>
      </c>
      <c r="D97" s="32">
        <v>100000</v>
      </c>
      <c r="E97" s="32"/>
      <c r="F97" s="32"/>
    </row>
    <row r="98" spans="1:8" ht="98.25" customHeight="1">
      <c r="A98" s="11">
        <v>41053900</v>
      </c>
      <c r="B98" s="14" t="s">
        <v>100</v>
      </c>
      <c r="C98" s="32">
        <f>D98+E98</f>
        <v>50000</v>
      </c>
      <c r="D98" s="32">
        <v>50000</v>
      </c>
      <c r="E98" s="32"/>
      <c r="F98" s="32"/>
    </row>
    <row r="99" spans="1:8" ht="97.5" customHeight="1">
      <c r="A99" s="11">
        <v>41053900</v>
      </c>
      <c r="B99" s="14" t="s">
        <v>86</v>
      </c>
      <c r="C99" s="32">
        <f t="shared" si="4"/>
        <v>109468</v>
      </c>
      <c r="D99" s="32">
        <v>109468</v>
      </c>
      <c r="E99" s="32"/>
      <c r="F99" s="32"/>
    </row>
    <row r="100" spans="1:8" ht="66.75" customHeight="1">
      <c r="A100" s="11">
        <v>41053900</v>
      </c>
      <c r="B100" s="14" t="s">
        <v>87</v>
      </c>
      <c r="C100" s="32">
        <f t="shared" si="4"/>
        <v>140144</v>
      </c>
      <c r="D100" s="32">
        <v>140144</v>
      </c>
      <c r="E100" s="32"/>
      <c r="F100" s="32"/>
      <c r="G100" s="22"/>
      <c r="H100" s="22"/>
    </row>
    <row r="101" spans="1:8" ht="49.5" customHeight="1">
      <c r="A101" s="11">
        <v>41053900</v>
      </c>
      <c r="B101" s="14" t="s">
        <v>103</v>
      </c>
      <c r="C101" s="32">
        <f>D101+E101</f>
        <v>22543</v>
      </c>
      <c r="D101" s="32">
        <v>22543</v>
      </c>
      <c r="E101" s="32"/>
      <c r="F101" s="32"/>
      <c r="H101" s="22"/>
    </row>
    <row r="102" spans="1:8" ht="78.75" customHeight="1">
      <c r="A102" s="11">
        <v>41053900</v>
      </c>
      <c r="B102" s="14" t="s">
        <v>88</v>
      </c>
      <c r="C102" s="32">
        <f t="shared" si="4"/>
        <v>191240</v>
      </c>
      <c r="D102" s="32">
        <v>191240</v>
      </c>
      <c r="E102" s="32"/>
      <c r="F102" s="32"/>
    </row>
    <row r="103" spans="1:8" ht="81" customHeight="1">
      <c r="A103" s="11">
        <v>41053900</v>
      </c>
      <c r="B103" s="14" t="s">
        <v>81</v>
      </c>
      <c r="C103" s="32">
        <f t="shared" si="4"/>
        <v>50000</v>
      </c>
      <c r="D103" s="32">
        <v>50000</v>
      </c>
      <c r="E103" s="32"/>
      <c r="F103" s="32"/>
    </row>
    <row r="104" spans="1:8" ht="93.75" customHeight="1">
      <c r="A104" s="11">
        <v>41053900</v>
      </c>
      <c r="B104" s="14" t="s">
        <v>101</v>
      </c>
      <c r="C104" s="32">
        <f>D104+E104</f>
        <v>65000</v>
      </c>
      <c r="D104" s="32">
        <v>65000</v>
      </c>
      <c r="E104" s="32"/>
      <c r="F104" s="32"/>
    </row>
    <row r="105" spans="1:8" ht="97.5" customHeight="1">
      <c r="A105" s="11">
        <v>41053900</v>
      </c>
      <c r="B105" s="14" t="s">
        <v>89</v>
      </c>
      <c r="C105" s="32">
        <f t="shared" si="4"/>
        <v>51761</v>
      </c>
      <c r="D105" s="32">
        <v>51761</v>
      </c>
      <c r="E105" s="32"/>
      <c r="F105" s="32"/>
    </row>
    <row r="106" spans="1:8" ht="19.5" customHeight="1">
      <c r="A106" s="23" t="s">
        <v>28</v>
      </c>
      <c r="B106" s="15" t="s">
        <v>27</v>
      </c>
      <c r="C106" s="31">
        <f t="shared" si="4"/>
        <v>118716364</v>
      </c>
      <c r="D106" s="31">
        <f>D77+D78</f>
        <v>115036517</v>
      </c>
      <c r="E106" s="31">
        <f>E77+E78</f>
        <v>3679847</v>
      </c>
      <c r="F106" s="31">
        <f>F77+F78</f>
        <v>0</v>
      </c>
    </row>
    <row r="107" spans="1:8">
      <c r="A107" s="6"/>
      <c r="B107" s="7"/>
      <c r="C107" s="7"/>
      <c r="D107" s="8"/>
      <c r="E107" s="9"/>
      <c r="F107" s="8"/>
    </row>
    <row r="108" spans="1:8">
      <c r="A108" s="35"/>
      <c r="B108" s="35"/>
      <c r="C108" s="35"/>
      <c r="D108" s="35"/>
      <c r="E108" s="35"/>
      <c r="F108" s="35"/>
    </row>
    <row r="109" spans="1:8" ht="15.75" customHeight="1">
      <c r="A109" s="36" t="s">
        <v>74</v>
      </c>
      <c r="B109" s="36"/>
      <c r="C109" s="36"/>
      <c r="D109" s="36"/>
      <c r="E109" s="36"/>
      <c r="F109" s="36"/>
    </row>
    <row r="110" spans="1:8">
      <c r="A110" s="35"/>
      <c r="B110" s="35"/>
      <c r="C110" s="35"/>
      <c r="D110" s="35"/>
      <c r="E110" s="35"/>
      <c r="F110" s="35"/>
    </row>
  </sheetData>
  <mergeCells count="13">
    <mergeCell ref="E13:E14"/>
    <mergeCell ref="F13:F14"/>
    <mergeCell ref="A10:E10"/>
    <mergeCell ref="A108:F108"/>
    <mergeCell ref="A109:F109"/>
    <mergeCell ref="A110:F110"/>
    <mergeCell ref="A12:A14"/>
    <mergeCell ref="C12:C14"/>
    <mergeCell ref="B7:E7"/>
    <mergeCell ref="B8:D8"/>
    <mergeCell ref="B12:B14"/>
    <mergeCell ref="D12:D14"/>
    <mergeCell ref="E12:F12"/>
  </mergeCells>
  <phoneticPr fontId="0" type="noConversion"/>
  <pageMargins left="0.74803149606299213" right="0.27559055118110237" top="0.59055118110236227" bottom="0.39370078740157483" header="0.51181102362204722" footer="0.51181102362204722"/>
  <pageSetup paperSize="9" scale="69"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gfu</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user6</dc:creator>
  <cp:lastModifiedBy>АДМИН</cp:lastModifiedBy>
  <cp:lastPrinted>2022-11-29T07:21:31Z</cp:lastPrinted>
  <dcterms:created xsi:type="dcterms:W3CDTF">2005-03-22T14:14:41Z</dcterms:created>
  <dcterms:modified xsi:type="dcterms:W3CDTF">2023-03-28T07:09:08Z</dcterms:modified>
</cp:coreProperties>
</file>