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Лист1!$A$1:$I$92</definedName>
  </definedNames>
  <calcPr calcId="114210" fullCalcOnLoad="1"/>
</workbook>
</file>

<file path=xl/calcChain.xml><?xml version="1.0" encoding="utf-8"?>
<calcChain xmlns="http://schemas.openxmlformats.org/spreadsheetml/2006/main">
  <c r="G91" i="1"/>
  <c r="F91"/>
  <c r="H91"/>
  <c r="G92"/>
  <c r="F92"/>
  <c r="H92"/>
  <c r="E91"/>
  <c r="E92"/>
  <c r="D91"/>
  <c r="D92"/>
  <c r="I82"/>
  <c r="I83"/>
  <c r="I84"/>
  <c r="I85"/>
  <c r="I86"/>
  <c r="I87"/>
  <c r="I88"/>
  <c r="I89"/>
  <c r="I90"/>
  <c r="I91"/>
  <c r="I92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7"/>
  <c r="I75"/>
  <c r="I76"/>
  <c r="I77"/>
  <c r="I78"/>
  <c r="I79"/>
  <c r="I80"/>
  <c r="I81"/>
  <c r="I39"/>
  <c r="I37"/>
  <c r="I65"/>
  <c r="I66"/>
  <c r="I67"/>
  <c r="I68"/>
  <c r="I48"/>
  <c r="I49"/>
  <c r="I57"/>
  <c r="I58"/>
  <c r="I51"/>
  <c r="I74"/>
  <c r="I73"/>
  <c r="I72"/>
  <c r="I71"/>
  <c r="I70"/>
  <c r="I69"/>
  <c r="I64"/>
  <c r="I63"/>
  <c r="I62"/>
  <c r="I61"/>
  <c r="I60"/>
  <c r="I59"/>
  <c r="I56"/>
  <c r="I55"/>
  <c r="I54"/>
  <c r="I53"/>
  <c r="I52"/>
  <c r="I50"/>
  <c r="I47"/>
  <c r="I46"/>
  <c r="I45"/>
  <c r="I44"/>
  <c r="I43"/>
  <c r="I42"/>
  <c r="I41"/>
  <c r="I40"/>
  <c r="I38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</calcChain>
</file>

<file path=xl/sharedStrings.xml><?xml version="1.0" encoding="utf-8"?>
<sst xmlns="http://schemas.openxmlformats.org/spreadsheetml/2006/main" count="97" uniqueCount="94">
  <si>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</si>
  <si>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</si>
  <si>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</si>
  <si>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</si>
  <si>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</si>
  <si>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</si>
  <si>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</si>
  <si>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</si>
  <si>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</si>
  <si>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</si>
  <si>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</si>
  <si>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</si>
  <si>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</si>
  <si>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</si>
  <si>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</si>
  <si>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</si>
  <si>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</si>
  <si>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</si>
  <si>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</si>
  <si>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</si>
  <si>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</si>
  <si>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</si>
  <si>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</si>
  <si>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</si>
  <si>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</si>
  <si>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</si>
  <si>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</si>
  <si>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</si>
  <si>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</si>
  <si>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</si>
  <si>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</si>
  <si>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</si>
  <si>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</si>
  <si>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</si>
  <si>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</si>
  <si>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</si>
  <si>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</si>
  <si>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</si>
  <si>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</si>
  <si>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</si>
  <si>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</si>
  <si>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</si>
  <si>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</si>
  <si>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</si>
  <si>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</si>
  <si>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</si>
  <si>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</si>
  <si>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</si>
  <si>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</si>
  <si>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</si>
  <si>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</si>
  <si>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</si>
  <si>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</si>
  <si>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</si>
  <si>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</si>
  <si>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</si>
  <si>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</si>
  <si>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</si>
  <si>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</si>
  <si>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</si>
  <si>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</si>
  <si>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</si>
  <si>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</si>
  <si>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Всього без урахування трансферт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</si>
  <si>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</si>
  <si>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</si>
  <si>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</si>
  <si>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</si>
  <si>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</si>
  <si>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Транспортний податок з фізичних осіб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</si>
  <si>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</si>
  <si>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</si>
  <si>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</si>
  <si>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</si>
  <si>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</si>
  <si>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</si>
  <si>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</si>
  <si>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</si>
  <si>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</si>
  <si>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</si>
  <si>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</si>
  <si>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</si>
  <si>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</si>
  <si>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Надходження від орендної плати за користування єдиним майновим комплексом та іншим державним майном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</si>
  <si>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</si>
  <si>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</si>
  <si>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</si>
  <si>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</si>
  <si>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</si>
  <si>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</si>
  <si>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Адміністративні штрафи та інші санкції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</si>
  <si>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</si>
  <si>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</si>
  <si>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Аналіз виконання дохідної частини загального фонду бюджету Новоодеської міської територіальної громади за січень-вересень 2025 року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</si>
</sst>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.0"/>
  </numFmts>
  <fonts count="10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2" fontId="0" fillId="0" borderId="0" xfId="0" applyNumberFormat="1"/>
    <xf numFmtId="164" fontId="6" fillId="0" borderId="1" xfId="0" applyNumberFormat="1" applyFont="1" applyBorder="1"/>
    <xf numFmtId="165" fontId="6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165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4" fontId="7" fillId="2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2" xfId="0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0" xfId="0" applyFont="1" applyAlignment="1">
      <alignment horizontal="center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</cellXfs>
  <cellStyles count="5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3"/>
  <sheetViews>
    <sheetView tabSelected="1" view="pageBreakPreview" topLeftCell="A88" zoomScaleSheetLayoutView="100" workbookViewId="0">
      <selection activeCell="H92" sqref="H92"/>
    </sheetView>
  </sheetViews>
  <sheetFormatPr defaultRowHeight="12.75"/>
  <cols>
    <col min="1" max="1" width="0.140625" customWidth="1"/>
    <col min="2" max="2" width="10.140625" bestFit="1" customWidth="1"/>
    <col min="3" max="3" width="36.42578125" customWidth="1"/>
    <col min="4" max="6" width="13.85546875" customWidth="1"/>
    <col min="7" max="7" width="13.28515625" bestFit="1" customWidth="1"/>
    <col min="8" max="8" width="11.42578125" bestFit="1" customWidth="1"/>
    <col min="9" max="9" width="10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8" customHeight="1">
      <c r="A2" s="1"/>
      <c r="B2" s="1"/>
      <c r="C2" s="23" t="s">
        <v>93</v>
      </c>
      <c r="D2" s="23"/>
      <c r="E2" s="23"/>
      <c r="F2" s="23"/>
      <c r="G2" s="23"/>
      <c r="H2" s="23"/>
      <c r="I2" s="1"/>
      <c r="J2" s="1"/>
      <c r="K2" s="1"/>
      <c r="L2" s="1"/>
    </row>
    <row r="3" spans="1:12" ht="18.7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30"/>
      <c r="B5" s="31" t="s">
        <v>1</v>
      </c>
      <c r="C5" s="31" t="s">
        <v>2</v>
      </c>
      <c r="D5" s="33" t="s">
        <v>3</v>
      </c>
      <c r="E5" s="32"/>
      <c r="F5" s="32"/>
      <c r="G5" s="32"/>
      <c r="H5" s="32"/>
      <c r="I5" s="32"/>
      <c r="J5" s="2"/>
      <c r="K5" s="2"/>
      <c r="L5" s="2"/>
    </row>
    <row r="6" spans="1:12" ht="52.5" customHeight="1">
      <c r="A6" s="30"/>
      <c r="B6" s="32"/>
      <c r="C6" s="32"/>
      <c r="D6" s="3" t="s">
        <v>65</v>
      </c>
      <c r="E6" s="3" t="s">
        <v>66</v>
      </c>
      <c r="F6" s="3" t="s">
        <v>67</v>
      </c>
      <c r="G6" s="4" t="s">
        <v>4</v>
      </c>
      <c r="H6" s="4" t="s">
        <v>5</v>
      </c>
      <c r="I6" s="3" t="s">
        <v>68</v>
      </c>
      <c r="J6" s="2"/>
      <c r="K6" s="2"/>
      <c r="L6" s="2"/>
    </row>
    <row r="7" spans="1:12" s="6" customFormat="1">
      <c r="A7" s="12"/>
      <c r="B7" s="20">
        <v>10000000</v>
      </c>
      <c r="C7" s="21" t="s">
        <v>6</v>
      </c>
      <c r="D7" s="22">
        <v>126787163</v>
      </c>
      <c r="E7" s="22">
        <v>126787163</v>
      </c>
      <c r="F7" s="22">
        <v>90698712</v>
      </c>
      <c r="G7" s="22">
        <v>99282144.25</v>
      </c>
      <c r="H7" s="10">
        <f t="shared" ref="H7:H70" si="0">G7-F7</f>
        <v>8583432.25</v>
      </c>
      <c r="I7" s="11">
        <f t="shared" ref="I7:I35" si="1">IF(F7=0,0,G7/F7*100)</f>
        <v>109.46367601118745</v>
      </c>
      <c r="J7" s="5"/>
      <c r="K7" s="5"/>
      <c r="L7" s="5"/>
    </row>
    <row r="8" spans="1:12" s="6" customFormat="1" ht="25.5">
      <c r="A8" s="12"/>
      <c r="B8" s="17">
        <v>11000000</v>
      </c>
      <c r="C8" s="19" t="s">
        <v>7</v>
      </c>
      <c r="D8" s="18">
        <v>69794221</v>
      </c>
      <c r="E8" s="18">
        <v>69794221</v>
      </c>
      <c r="F8" s="18">
        <v>49445216</v>
      </c>
      <c r="G8" s="18">
        <v>47714178.949999988</v>
      </c>
      <c r="H8" s="8">
        <f t="shared" si="0"/>
        <v>-1731037.0500000119</v>
      </c>
      <c r="I8" s="9">
        <f t="shared" si="1"/>
        <v>96.499080821084874</v>
      </c>
      <c r="J8" s="5"/>
      <c r="K8" s="5"/>
      <c r="L8" s="5"/>
    </row>
    <row r="9" spans="1:12" s="6" customFormat="1">
      <c r="A9" s="12"/>
      <c r="B9" s="17">
        <v>11010000</v>
      </c>
      <c r="C9" s="19" t="s">
        <v>8</v>
      </c>
      <c r="D9" s="18">
        <v>69787921</v>
      </c>
      <c r="E9" s="18">
        <v>69787921</v>
      </c>
      <c r="F9" s="18">
        <v>49440976</v>
      </c>
      <c r="G9" s="18">
        <v>47540359.54999999</v>
      </c>
      <c r="H9" s="8">
        <f t="shared" si="0"/>
        <v>-1900616.4500000104</v>
      </c>
      <c r="I9" s="9">
        <f t="shared" si="1"/>
        <v>96.155786952911257</v>
      </c>
      <c r="J9" s="5"/>
      <c r="K9" s="5"/>
      <c r="L9" s="5"/>
    </row>
    <row r="10" spans="1:12" s="6" customFormat="1" ht="51">
      <c r="A10" s="12"/>
      <c r="B10" s="17">
        <v>11010100</v>
      </c>
      <c r="C10" s="19" t="s">
        <v>9</v>
      </c>
      <c r="D10" s="18">
        <v>46472350</v>
      </c>
      <c r="E10" s="18">
        <v>46472350</v>
      </c>
      <c r="F10" s="18">
        <v>33332174</v>
      </c>
      <c r="G10" s="18">
        <v>35897464.979999997</v>
      </c>
      <c r="H10" s="8">
        <f t="shared" si="0"/>
        <v>2565290.9799999967</v>
      </c>
      <c r="I10" s="9">
        <f t="shared" si="1"/>
        <v>107.69614061177046</v>
      </c>
      <c r="J10" s="5"/>
      <c r="K10" s="5"/>
      <c r="L10" s="5"/>
    </row>
    <row r="11" spans="1:12" s="6" customFormat="1" ht="51">
      <c r="A11" s="12"/>
      <c r="B11" s="17">
        <v>11010400</v>
      </c>
      <c r="C11" s="19" t="s">
        <v>10</v>
      </c>
      <c r="D11" s="18">
        <v>17442100</v>
      </c>
      <c r="E11" s="18">
        <v>17442100</v>
      </c>
      <c r="F11" s="18">
        <v>12095759</v>
      </c>
      <c r="G11" s="18">
        <v>9839272.8300000001</v>
      </c>
      <c r="H11" s="8">
        <f t="shared" si="0"/>
        <v>-2256486.17</v>
      </c>
      <c r="I11" s="9">
        <f t="shared" si="1"/>
        <v>81.344815401828029</v>
      </c>
      <c r="J11" s="5"/>
      <c r="K11" s="5"/>
      <c r="L11" s="5"/>
    </row>
    <row r="12" spans="1:12" s="6" customFormat="1" ht="38.25">
      <c r="A12" s="12"/>
      <c r="B12" s="17">
        <v>11010500</v>
      </c>
      <c r="C12" s="19" t="s">
        <v>11</v>
      </c>
      <c r="D12" s="18">
        <v>1435071</v>
      </c>
      <c r="E12" s="18">
        <v>1435071</v>
      </c>
      <c r="F12" s="18">
        <v>1103479</v>
      </c>
      <c r="G12" s="18">
        <v>850926.67</v>
      </c>
      <c r="H12" s="8">
        <f t="shared" si="0"/>
        <v>-252552.32999999996</v>
      </c>
      <c r="I12" s="9">
        <f t="shared" si="1"/>
        <v>77.113082351363289</v>
      </c>
      <c r="J12" s="5"/>
      <c r="K12" s="5"/>
      <c r="L12" s="5"/>
    </row>
    <row r="13" spans="1:12" s="6" customFormat="1" ht="38.25">
      <c r="A13" s="12"/>
      <c r="B13" s="17">
        <v>11011300</v>
      </c>
      <c r="C13" s="19" t="s">
        <v>12</v>
      </c>
      <c r="D13" s="18">
        <v>4438400</v>
      </c>
      <c r="E13" s="18">
        <v>4438400</v>
      </c>
      <c r="F13" s="18">
        <v>2909564</v>
      </c>
      <c r="G13" s="18">
        <v>952695.07</v>
      </c>
      <c r="H13" s="8">
        <f t="shared" si="0"/>
        <v>-1956868.9300000002</v>
      </c>
      <c r="I13" s="9">
        <f t="shared" si="1"/>
        <v>32.743568108486357</v>
      </c>
      <c r="J13" s="5"/>
      <c r="K13" s="5"/>
      <c r="L13" s="5"/>
    </row>
    <row r="14" spans="1:12" s="6" customFormat="1">
      <c r="A14" s="12"/>
      <c r="B14" s="17">
        <v>11020000</v>
      </c>
      <c r="C14" s="19" t="s">
        <v>13</v>
      </c>
      <c r="D14" s="18">
        <v>6300</v>
      </c>
      <c r="E14" s="18">
        <v>6300</v>
      </c>
      <c r="F14" s="18">
        <v>4240</v>
      </c>
      <c r="G14" s="18">
        <v>173819.4</v>
      </c>
      <c r="H14" s="8">
        <f t="shared" si="0"/>
        <v>169579.4</v>
      </c>
      <c r="I14" s="9">
        <f t="shared" si="1"/>
        <v>4099.5141509433961</v>
      </c>
      <c r="J14" s="5"/>
      <c r="K14" s="5"/>
      <c r="L14" s="5"/>
    </row>
    <row r="15" spans="1:12" s="6" customFormat="1" ht="25.5">
      <c r="A15" s="12"/>
      <c r="B15" s="17">
        <v>11020200</v>
      </c>
      <c r="C15" s="19" t="s">
        <v>14</v>
      </c>
      <c r="D15" s="18">
        <v>6300</v>
      </c>
      <c r="E15" s="18">
        <v>6300</v>
      </c>
      <c r="F15" s="18">
        <v>4240</v>
      </c>
      <c r="G15" s="18">
        <v>173819.4</v>
      </c>
      <c r="H15" s="8">
        <f t="shared" si="0"/>
        <v>169579.4</v>
      </c>
      <c r="I15" s="9">
        <f t="shared" si="1"/>
        <v>4099.5141509433961</v>
      </c>
      <c r="J15" s="5"/>
      <c r="K15" s="5"/>
      <c r="L15" s="5"/>
    </row>
    <row r="16" spans="1:12" s="6" customFormat="1" ht="25.5">
      <c r="A16" s="12"/>
      <c r="B16" s="17">
        <v>13000000</v>
      </c>
      <c r="C16" s="19" t="s">
        <v>15</v>
      </c>
      <c r="D16" s="18">
        <v>8840</v>
      </c>
      <c r="E16" s="18">
        <v>8840</v>
      </c>
      <c r="F16" s="18">
        <v>5885</v>
      </c>
      <c r="G16" s="18">
        <v>12935.75</v>
      </c>
      <c r="H16" s="8">
        <f t="shared" si="0"/>
        <v>7050.75</v>
      </c>
      <c r="I16" s="9">
        <f t="shared" si="1"/>
        <v>219.8088360237893</v>
      </c>
      <c r="J16" s="5"/>
      <c r="K16" s="5"/>
      <c r="L16" s="5"/>
    </row>
    <row r="17" spans="1:12" s="6" customFormat="1" ht="25.5">
      <c r="A17" s="12"/>
      <c r="B17" s="17">
        <v>13010000</v>
      </c>
      <c r="C17" s="19" t="s">
        <v>88</v>
      </c>
      <c r="D17" s="18">
        <v>0</v>
      </c>
      <c r="E17" s="18">
        <v>0</v>
      </c>
      <c r="F17" s="18">
        <v>0</v>
      </c>
      <c r="G17" s="18">
        <v>3123</v>
      </c>
      <c r="H17" s="8">
        <f t="shared" si="0"/>
        <v>3123</v>
      </c>
      <c r="I17" s="9">
        <f t="shared" si="1"/>
        <v>0</v>
      </c>
      <c r="J17" s="5"/>
      <c r="K17" s="5"/>
      <c r="L17" s="5"/>
    </row>
    <row r="18" spans="1:12" s="6" customFormat="1" ht="63.75">
      <c r="A18" s="12"/>
      <c r="B18" s="17">
        <v>13010200</v>
      </c>
      <c r="C18" s="19" t="s">
        <v>89</v>
      </c>
      <c r="D18" s="18">
        <v>0</v>
      </c>
      <c r="E18" s="18">
        <v>0</v>
      </c>
      <c r="F18" s="18">
        <v>0</v>
      </c>
      <c r="G18" s="18">
        <v>3123</v>
      </c>
      <c r="H18" s="8">
        <f t="shared" si="0"/>
        <v>3123</v>
      </c>
      <c r="I18" s="9">
        <f t="shared" si="1"/>
        <v>0</v>
      </c>
      <c r="J18" s="5"/>
      <c r="K18" s="5"/>
      <c r="L18" s="5"/>
    </row>
    <row r="19" spans="1:12" s="6" customFormat="1" ht="25.5">
      <c r="A19" s="12"/>
      <c r="B19" s="17">
        <v>13030000</v>
      </c>
      <c r="C19" s="19" t="s">
        <v>16</v>
      </c>
      <c r="D19" s="18">
        <v>8840</v>
      </c>
      <c r="E19" s="18">
        <v>8840</v>
      </c>
      <c r="F19" s="18">
        <v>5885</v>
      </c>
      <c r="G19" s="18">
        <v>9812.75</v>
      </c>
      <c r="H19" s="8">
        <f t="shared" si="0"/>
        <v>3927.75</v>
      </c>
      <c r="I19" s="9">
        <f t="shared" si="1"/>
        <v>166.74171622769754</v>
      </c>
      <c r="J19" s="5"/>
      <c r="K19" s="5"/>
      <c r="L19" s="5"/>
    </row>
    <row r="20" spans="1:12" s="6" customFormat="1" ht="63.75">
      <c r="A20" s="12"/>
      <c r="B20" s="17">
        <v>13030100</v>
      </c>
      <c r="C20" s="19" t="s">
        <v>92</v>
      </c>
      <c r="D20" s="18">
        <v>8840</v>
      </c>
      <c r="E20" s="18">
        <v>8840</v>
      </c>
      <c r="F20" s="18">
        <v>5885</v>
      </c>
      <c r="G20" s="18">
        <v>9812.75</v>
      </c>
      <c r="H20" s="8">
        <f t="shared" si="0"/>
        <v>3927.75</v>
      </c>
      <c r="I20" s="9">
        <f t="shared" si="1"/>
        <v>166.74171622769754</v>
      </c>
      <c r="J20" s="5"/>
      <c r="K20" s="5"/>
      <c r="L20" s="5"/>
    </row>
    <row r="21" spans="1:12" s="6" customFormat="1">
      <c r="A21" s="12"/>
      <c r="B21" s="17">
        <v>14000000</v>
      </c>
      <c r="C21" s="19" t="s">
        <v>17</v>
      </c>
      <c r="D21" s="18">
        <v>16738754</v>
      </c>
      <c r="E21" s="18">
        <v>16738754</v>
      </c>
      <c r="F21" s="18">
        <v>11949804</v>
      </c>
      <c r="G21" s="18">
        <v>15159312.630000001</v>
      </c>
      <c r="H21" s="8">
        <f t="shared" si="0"/>
        <v>3209508.6300000008</v>
      </c>
      <c r="I21" s="9">
        <f t="shared" si="1"/>
        <v>126.85825332365283</v>
      </c>
      <c r="J21" s="5"/>
      <c r="K21" s="5"/>
      <c r="L21" s="5"/>
    </row>
    <row r="22" spans="1:12" s="6" customFormat="1" ht="25.5">
      <c r="A22" s="12"/>
      <c r="B22" s="17">
        <v>14020000</v>
      </c>
      <c r="C22" s="19" t="s">
        <v>18</v>
      </c>
      <c r="D22" s="18">
        <v>1002681</v>
      </c>
      <c r="E22" s="18">
        <v>1002681</v>
      </c>
      <c r="F22" s="18">
        <v>615138</v>
      </c>
      <c r="G22" s="18">
        <v>1010318.36</v>
      </c>
      <c r="H22" s="8">
        <f t="shared" si="0"/>
        <v>395180.36</v>
      </c>
      <c r="I22" s="9">
        <f t="shared" si="1"/>
        <v>164.24255370339665</v>
      </c>
      <c r="J22" s="5"/>
      <c r="K22" s="5"/>
      <c r="L22" s="5"/>
    </row>
    <row r="23" spans="1:12" s="6" customFormat="1">
      <c r="A23" s="12"/>
      <c r="B23" s="17">
        <v>14021900</v>
      </c>
      <c r="C23" s="19" t="s">
        <v>19</v>
      </c>
      <c r="D23" s="18">
        <v>1002681</v>
      </c>
      <c r="E23" s="18">
        <v>1002681</v>
      </c>
      <c r="F23" s="18">
        <v>615138</v>
      </c>
      <c r="G23" s="18">
        <v>1010318.36</v>
      </c>
      <c r="H23" s="8">
        <f t="shared" si="0"/>
        <v>395180.36</v>
      </c>
      <c r="I23" s="9">
        <f t="shared" si="1"/>
        <v>164.24255370339665</v>
      </c>
      <c r="J23" s="5"/>
      <c r="K23" s="5"/>
      <c r="L23" s="5"/>
    </row>
    <row r="24" spans="1:12" s="6" customFormat="1" ht="38.25">
      <c r="A24" s="12"/>
      <c r="B24" s="17">
        <v>14030000</v>
      </c>
      <c r="C24" s="19" t="s">
        <v>20</v>
      </c>
      <c r="D24" s="18">
        <v>6736073</v>
      </c>
      <c r="E24" s="18">
        <v>6736073</v>
      </c>
      <c r="F24" s="18">
        <v>4887890</v>
      </c>
      <c r="G24" s="18">
        <v>7307109.8799999999</v>
      </c>
      <c r="H24" s="8">
        <f t="shared" si="0"/>
        <v>2419219.88</v>
      </c>
      <c r="I24" s="9">
        <f t="shared" si="1"/>
        <v>149.49415555587379</v>
      </c>
      <c r="J24" s="5"/>
      <c r="K24" s="5"/>
      <c r="L24" s="5"/>
    </row>
    <row r="25" spans="1:12" s="6" customFormat="1">
      <c r="A25" s="12"/>
      <c r="B25" s="17">
        <v>14031900</v>
      </c>
      <c r="C25" s="19" t="s">
        <v>19</v>
      </c>
      <c r="D25" s="18">
        <v>6736073</v>
      </c>
      <c r="E25" s="18">
        <v>6736073</v>
      </c>
      <c r="F25" s="18">
        <v>4887890</v>
      </c>
      <c r="G25" s="18">
        <v>7307109.8799999999</v>
      </c>
      <c r="H25" s="8">
        <f t="shared" si="0"/>
        <v>2419219.88</v>
      </c>
      <c r="I25" s="9">
        <f t="shared" si="1"/>
        <v>149.49415555587379</v>
      </c>
      <c r="J25" s="5"/>
      <c r="K25" s="5"/>
      <c r="L25" s="5"/>
    </row>
    <row r="26" spans="1:12" s="6" customFormat="1" ht="38.25">
      <c r="A26" s="12"/>
      <c r="B26" s="17">
        <v>14040000</v>
      </c>
      <c r="C26" s="19" t="s">
        <v>21</v>
      </c>
      <c r="D26" s="18">
        <v>9000000</v>
      </c>
      <c r="E26" s="18">
        <v>9000000</v>
      </c>
      <c r="F26" s="18">
        <v>6446776</v>
      </c>
      <c r="G26" s="18">
        <v>6841884.3900000006</v>
      </c>
      <c r="H26" s="8">
        <f t="shared" si="0"/>
        <v>395108.3900000006</v>
      </c>
      <c r="I26" s="9">
        <f t="shared" si="1"/>
        <v>106.12877491012563</v>
      </c>
      <c r="J26" s="5"/>
      <c r="K26" s="5"/>
      <c r="L26" s="5"/>
    </row>
    <row r="27" spans="1:12" s="6" customFormat="1" ht="102">
      <c r="A27" s="12"/>
      <c r="B27" s="17">
        <v>14040100</v>
      </c>
      <c r="C27" s="19" t="s">
        <v>22</v>
      </c>
      <c r="D27" s="18">
        <v>6000000</v>
      </c>
      <c r="E27" s="18">
        <v>6000000</v>
      </c>
      <c r="F27" s="18">
        <v>4272803</v>
      </c>
      <c r="G27" s="18">
        <v>4689723.74</v>
      </c>
      <c r="H27" s="8">
        <f t="shared" si="0"/>
        <v>416920.74000000022</v>
      </c>
      <c r="I27" s="9">
        <f t="shared" si="1"/>
        <v>109.75754650986718</v>
      </c>
      <c r="J27" s="5"/>
      <c r="K27" s="5"/>
      <c r="L27" s="5"/>
    </row>
    <row r="28" spans="1:12" s="6" customFormat="1" ht="76.5">
      <c r="A28" s="12"/>
      <c r="B28" s="17">
        <v>14040200</v>
      </c>
      <c r="C28" s="19" t="s">
        <v>23</v>
      </c>
      <c r="D28" s="18">
        <v>3000000</v>
      </c>
      <c r="E28" s="18">
        <v>3000000</v>
      </c>
      <c r="F28" s="18">
        <v>2173973</v>
      </c>
      <c r="G28" s="18">
        <v>2152160.65</v>
      </c>
      <c r="H28" s="8">
        <f t="shared" si="0"/>
        <v>-21812.350000000093</v>
      </c>
      <c r="I28" s="9">
        <f t="shared" si="1"/>
        <v>98.996659572129005</v>
      </c>
      <c r="J28" s="5"/>
      <c r="K28" s="5"/>
      <c r="L28" s="5"/>
    </row>
    <row r="29" spans="1:12" s="6" customFormat="1" ht="38.25">
      <c r="A29" s="12"/>
      <c r="B29" s="17">
        <v>18000000</v>
      </c>
      <c r="C29" s="19" t="s">
        <v>24</v>
      </c>
      <c r="D29" s="18">
        <v>40245348</v>
      </c>
      <c r="E29" s="18">
        <v>40245348</v>
      </c>
      <c r="F29" s="18">
        <v>29297807</v>
      </c>
      <c r="G29" s="18">
        <v>36395716.920000002</v>
      </c>
      <c r="H29" s="8">
        <f t="shared" si="0"/>
        <v>7097909.9200000018</v>
      </c>
      <c r="I29" s="9">
        <f t="shared" si="1"/>
        <v>124.22676181872589</v>
      </c>
      <c r="J29" s="5"/>
      <c r="K29" s="5"/>
      <c r="L29" s="5"/>
    </row>
    <row r="30" spans="1:12" s="6" customFormat="1">
      <c r="A30" s="12"/>
      <c r="B30" s="17">
        <v>18010000</v>
      </c>
      <c r="C30" s="19" t="s">
        <v>25</v>
      </c>
      <c r="D30" s="18">
        <v>15595016</v>
      </c>
      <c r="E30" s="18">
        <v>15595016</v>
      </c>
      <c r="F30" s="18">
        <v>11588126</v>
      </c>
      <c r="G30" s="18">
        <v>14208929.140000001</v>
      </c>
      <c r="H30" s="8">
        <f t="shared" si="0"/>
        <v>2620803.1400000006</v>
      </c>
      <c r="I30" s="9">
        <f t="shared" si="1"/>
        <v>122.61628101040669</v>
      </c>
      <c r="J30" s="5"/>
      <c r="K30" s="5"/>
      <c r="L30" s="5"/>
    </row>
    <row r="31" spans="1:12" s="6" customFormat="1" ht="51">
      <c r="A31" s="12"/>
      <c r="B31" s="17">
        <v>18010100</v>
      </c>
      <c r="C31" s="19" t="s">
        <v>26</v>
      </c>
      <c r="D31" s="18">
        <v>50250</v>
      </c>
      <c r="E31" s="18">
        <v>50250</v>
      </c>
      <c r="F31" s="18">
        <v>40800</v>
      </c>
      <c r="G31" s="18">
        <v>30746.19</v>
      </c>
      <c r="H31" s="8">
        <f t="shared" si="0"/>
        <v>-10053.810000000001</v>
      </c>
      <c r="I31" s="9">
        <f t="shared" si="1"/>
        <v>75.358308823529413</v>
      </c>
      <c r="J31" s="5"/>
      <c r="K31" s="5"/>
      <c r="L31" s="5"/>
    </row>
    <row r="32" spans="1:12" s="6" customFormat="1" ht="51">
      <c r="A32" s="12"/>
      <c r="B32" s="17">
        <v>18010200</v>
      </c>
      <c r="C32" s="19" t="s">
        <v>27</v>
      </c>
      <c r="D32" s="18">
        <v>478100</v>
      </c>
      <c r="E32" s="18">
        <v>478100</v>
      </c>
      <c r="F32" s="18">
        <v>370239</v>
      </c>
      <c r="G32" s="18">
        <v>305782.74</v>
      </c>
      <c r="H32" s="8">
        <f t="shared" si="0"/>
        <v>-64456.260000000009</v>
      </c>
      <c r="I32" s="9">
        <f t="shared" si="1"/>
        <v>82.590634698127417</v>
      </c>
      <c r="J32" s="5"/>
      <c r="K32" s="5"/>
      <c r="L32" s="5"/>
    </row>
    <row r="33" spans="1:12" s="6" customFormat="1" ht="51">
      <c r="A33" s="12"/>
      <c r="B33" s="17">
        <v>18010300</v>
      </c>
      <c r="C33" s="19" t="s">
        <v>28</v>
      </c>
      <c r="D33" s="18">
        <v>1301500</v>
      </c>
      <c r="E33" s="18">
        <v>1301500</v>
      </c>
      <c r="F33" s="18">
        <v>974829</v>
      </c>
      <c r="G33" s="18">
        <v>1246947.01</v>
      </c>
      <c r="H33" s="8">
        <f t="shared" si="0"/>
        <v>272118.01</v>
      </c>
      <c r="I33" s="9">
        <f t="shared" si="1"/>
        <v>127.91443524966944</v>
      </c>
      <c r="J33" s="5"/>
      <c r="K33" s="5"/>
      <c r="L33" s="5"/>
    </row>
    <row r="34" spans="1:12" s="6" customFormat="1" ht="51">
      <c r="A34" s="12"/>
      <c r="B34" s="17">
        <v>18010400</v>
      </c>
      <c r="C34" s="19" t="s">
        <v>29</v>
      </c>
      <c r="D34" s="18">
        <v>1057900</v>
      </c>
      <c r="E34" s="18">
        <v>1057900</v>
      </c>
      <c r="F34" s="18">
        <v>795183</v>
      </c>
      <c r="G34" s="18">
        <v>723087.41</v>
      </c>
      <c r="H34" s="8">
        <f t="shared" si="0"/>
        <v>-72095.589999999967</v>
      </c>
      <c r="I34" s="9">
        <f t="shared" si="1"/>
        <v>90.933459342063401</v>
      </c>
      <c r="J34" s="5"/>
      <c r="K34" s="5"/>
      <c r="L34" s="5"/>
    </row>
    <row r="35" spans="1:12" s="6" customFormat="1">
      <c r="A35" s="12"/>
      <c r="B35" s="17">
        <v>18010500</v>
      </c>
      <c r="C35" s="19" t="s">
        <v>30</v>
      </c>
      <c r="D35" s="18">
        <v>685000</v>
      </c>
      <c r="E35" s="18">
        <v>685000</v>
      </c>
      <c r="F35" s="18">
        <v>430884</v>
      </c>
      <c r="G35" s="18">
        <v>681659.42</v>
      </c>
      <c r="H35" s="8">
        <f t="shared" si="0"/>
        <v>250775.42000000004</v>
      </c>
      <c r="I35" s="9">
        <f t="shared" si="1"/>
        <v>158.20021629951449</v>
      </c>
      <c r="J35" s="5"/>
      <c r="K35" s="5"/>
      <c r="L35" s="5"/>
    </row>
    <row r="36" spans="1:12" s="6" customFormat="1">
      <c r="A36" s="12"/>
      <c r="B36" s="17">
        <v>18010600</v>
      </c>
      <c r="C36" s="19" t="s">
        <v>31</v>
      </c>
      <c r="D36" s="18">
        <v>6832189</v>
      </c>
      <c r="E36" s="18">
        <v>6832189</v>
      </c>
      <c r="F36" s="18">
        <v>5124141</v>
      </c>
      <c r="G36" s="18">
        <v>6384329.9900000002</v>
      </c>
      <c r="H36" s="8">
        <f t="shared" si="0"/>
        <v>1260188.9900000002</v>
      </c>
      <c r="I36" s="9">
        <f t="shared" ref="I36:I73" si="2">IF(F36=0,0,G36/F36*100)</f>
        <v>124.59317551956515</v>
      </c>
      <c r="J36" s="5"/>
      <c r="K36" s="5"/>
      <c r="L36" s="5"/>
    </row>
    <row r="37" spans="1:12" s="6" customFormat="1">
      <c r="A37" s="12"/>
      <c r="B37" s="17">
        <v>18010700</v>
      </c>
      <c r="C37" s="19" t="s">
        <v>32</v>
      </c>
      <c r="D37" s="18">
        <v>3800000</v>
      </c>
      <c r="E37" s="18">
        <v>3800000</v>
      </c>
      <c r="F37" s="18">
        <v>2747706</v>
      </c>
      <c r="G37" s="18">
        <v>3482739.89</v>
      </c>
      <c r="H37" s="8">
        <f t="shared" si="0"/>
        <v>735033.89000000013</v>
      </c>
      <c r="I37" s="9">
        <f t="shared" si="2"/>
        <v>126.75082013869023</v>
      </c>
      <c r="J37" s="5"/>
      <c r="K37" s="5"/>
      <c r="L37" s="5"/>
    </row>
    <row r="38" spans="1:12" s="6" customFormat="1">
      <c r="A38" s="12"/>
      <c r="B38" s="17">
        <v>18010900</v>
      </c>
      <c r="C38" s="19" t="s">
        <v>33</v>
      </c>
      <c r="D38" s="18">
        <v>1340077</v>
      </c>
      <c r="E38" s="18">
        <v>1340077</v>
      </c>
      <c r="F38" s="18">
        <v>1060594</v>
      </c>
      <c r="G38" s="18">
        <v>1229182.77</v>
      </c>
      <c r="H38" s="8">
        <f t="shared" si="0"/>
        <v>168588.77000000002</v>
      </c>
      <c r="I38" s="9">
        <f t="shared" si="2"/>
        <v>115.89569335674159</v>
      </c>
      <c r="J38" s="5"/>
      <c r="K38" s="5"/>
      <c r="L38" s="5"/>
    </row>
    <row r="39" spans="1:12" s="6" customFormat="1">
      <c r="A39" s="12"/>
      <c r="B39" s="17">
        <v>18011000</v>
      </c>
      <c r="C39" s="19" t="s">
        <v>69</v>
      </c>
      <c r="D39" s="18">
        <v>25000</v>
      </c>
      <c r="E39" s="18">
        <v>25000</v>
      </c>
      <c r="F39" s="18">
        <v>25000</v>
      </c>
      <c r="G39" s="18">
        <v>15259</v>
      </c>
      <c r="H39" s="8">
        <f t="shared" si="0"/>
        <v>-9741</v>
      </c>
      <c r="I39" s="9">
        <f t="shared" si="2"/>
        <v>61.036000000000001</v>
      </c>
      <c r="J39" s="5"/>
      <c r="K39" s="5"/>
      <c r="L39" s="5"/>
    </row>
    <row r="40" spans="1:12" s="6" customFormat="1">
      <c r="A40" s="12"/>
      <c r="B40" s="17">
        <v>18011100</v>
      </c>
      <c r="C40" s="19" t="s">
        <v>34</v>
      </c>
      <c r="D40" s="18">
        <v>25000</v>
      </c>
      <c r="E40" s="18">
        <v>25000</v>
      </c>
      <c r="F40" s="18">
        <v>18750</v>
      </c>
      <c r="G40" s="18">
        <v>37500</v>
      </c>
      <c r="H40" s="8">
        <f t="shared" si="0"/>
        <v>18750</v>
      </c>
      <c r="I40" s="9">
        <f t="shared" si="2"/>
        <v>200</v>
      </c>
      <c r="J40" s="5"/>
      <c r="K40" s="5"/>
      <c r="L40" s="5"/>
    </row>
    <row r="41" spans="1:12" s="6" customFormat="1" ht="63.75">
      <c r="A41" s="12"/>
      <c r="B41" s="17">
        <v>18011200</v>
      </c>
      <c r="C41" s="19" t="s">
        <v>77</v>
      </c>
      <c r="D41" s="18">
        <v>0</v>
      </c>
      <c r="E41" s="18">
        <v>0</v>
      </c>
      <c r="F41" s="18">
        <v>0</v>
      </c>
      <c r="G41" s="18">
        <v>71694.720000000001</v>
      </c>
      <c r="H41" s="8">
        <f t="shared" si="0"/>
        <v>71694.720000000001</v>
      </c>
      <c r="I41" s="9">
        <f t="shared" si="2"/>
        <v>0</v>
      </c>
      <c r="J41" s="5"/>
      <c r="K41" s="5"/>
      <c r="L41" s="5"/>
    </row>
    <row r="42" spans="1:12" s="6" customFormat="1">
      <c r="A42" s="12"/>
      <c r="B42" s="17">
        <v>18030000</v>
      </c>
      <c r="C42" s="19" t="s">
        <v>35</v>
      </c>
      <c r="D42" s="18">
        <v>10400</v>
      </c>
      <c r="E42" s="18">
        <v>10400</v>
      </c>
      <c r="F42" s="18">
        <v>7600</v>
      </c>
      <c r="G42" s="18">
        <v>7624</v>
      </c>
      <c r="H42" s="8">
        <f t="shared" si="0"/>
        <v>24</v>
      </c>
      <c r="I42" s="9">
        <f t="shared" si="2"/>
        <v>100.31578947368421</v>
      </c>
      <c r="J42" s="5"/>
      <c r="K42" s="5"/>
      <c r="L42" s="5"/>
    </row>
    <row r="43" spans="1:12" s="6" customFormat="1" ht="25.5">
      <c r="A43" s="12"/>
      <c r="B43" s="17">
        <v>18030200</v>
      </c>
      <c r="C43" s="19" t="s">
        <v>36</v>
      </c>
      <c r="D43" s="18">
        <v>10400</v>
      </c>
      <c r="E43" s="18">
        <v>10400</v>
      </c>
      <c r="F43" s="18">
        <v>7600</v>
      </c>
      <c r="G43" s="18">
        <v>7624</v>
      </c>
      <c r="H43" s="8">
        <f t="shared" si="0"/>
        <v>24</v>
      </c>
      <c r="I43" s="9">
        <f t="shared" si="2"/>
        <v>100.31578947368421</v>
      </c>
      <c r="J43" s="5"/>
      <c r="K43" s="5"/>
      <c r="L43" s="5"/>
    </row>
    <row r="44" spans="1:12" s="6" customFormat="1">
      <c r="A44" s="12"/>
      <c r="B44" s="17">
        <v>18050000</v>
      </c>
      <c r="C44" s="19" t="s">
        <v>37</v>
      </c>
      <c r="D44" s="18">
        <v>24639932</v>
      </c>
      <c r="E44" s="18">
        <v>24639932</v>
      </c>
      <c r="F44" s="18">
        <v>17702081</v>
      </c>
      <c r="G44" s="18">
        <v>22179163.780000001</v>
      </c>
      <c r="H44" s="8">
        <f t="shared" si="0"/>
        <v>4477082.7800000012</v>
      </c>
      <c r="I44" s="9">
        <f t="shared" si="2"/>
        <v>125.29127948290375</v>
      </c>
      <c r="J44" s="5"/>
      <c r="K44" s="5"/>
      <c r="L44" s="5"/>
    </row>
    <row r="45" spans="1:12" s="6" customFormat="1">
      <c r="A45" s="12"/>
      <c r="B45" s="17">
        <v>18050300</v>
      </c>
      <c r="C45" s="19" t="s">
        <v>38</v>
      </c>
      <c r="D45" s="18">
        <v>1832970</v>
      </c>
      <c r="E45" s="18">
        <v>1832970</v>
      </c>
      <c r="F45" s="18">
        <v>1378348</v>
      </c>
      <c r="G45" s="18">
        <v>1852394.7</v>
      </c>
      <c r="H45" s="8">
        <f t="shared" si="0"/>
        <v>474046.69999999995</v>
      </c>
      <c r="I45" s="9">
        <f t="shared" si="2"/>
        <v>134.3923813144431</v>
      </c>
      <c r="J45" s="5"/>
      <c r="K45" s="5"/>
      <c r="L45" s="5"/>
    </row>
    <row r="46" spans="1:12" s="6" customFormat="1">
      <c r="A46" s="12"/>
      <c r="B46" s="17">
        <v>18050400</v>
      </c>
      <c r="C46" s="19" t="s">
        <v>39</v>
      </c>
      <c r="D46" s="18">
        <v>12961970</v>
      </c>
      <c r="E46" s="18">
        <v>12961970</v>
      </c>
      <c r="F46" s="18">
        <v>9086360</v>
      </c>
      <c r="G46" s="18">
        <v>11197052.210000001</v>
      </c>
      <c r="H46" s="8">
        <f t="shared" si="0"/>
        <v>2110692.2100000009</v>
      </c>
      <c r="I46" s="9">
        <f t="shared" si="2"/>
        <v>123.2292382208057</v>
      </c>
      <c r="J46" s="5"/>
      <c r="K46" s="5"/>
      <c r="L46" s="5"/>
    </row>
    <row r="47" spans="1:12" s="6" customFormat="1" ht="76.5">
      <c r="A47" s="12"/>
      <c r="B47" s="17">
        <v>18050500</v>
      </c>
      <c r="C47" s="19" t="s">
        <v>40</v>
      </c>
      <c r="D47" s="18">
        <v>9844992</v>
      </c>
      <c r="E47" s="18">
        <v>9844992</v>
      </c>
      <c r="F47" s="18">
        <v>7237373</v>
      </c>
      <c r="G47" s="18">
        <v>9129716.8699999992</v>
      </c>
      <c r="H47" s="8">
        <f t="shared" si="0"/>
        <v>1892343.8699999992</v>
      </c>
      <c r="I47" s="9">
        <f t="shared" si="2"/>
        <v>126.14683352647431</v>
      </c>
      <c r="J47" s="5"/>
      <c r="K47" s="5"/>
      <c r="L47" s="5"/>
    </row>
    <row r="48" spans="1:12" s="6" customFormat="1">
      <c r="A48" s="12"/>
      <c r="B48" s="20">
        <v>20000000</v>
      </c>
      <c r="C48" s="21" t="s">
        <v>41</v>
      </c>
      <c r="D48" s="22">
        <v>3289704</v>
      </c>
      <c r="E48" s="22">
        <v>4398814</v>
      </c>
      <c r="F48" s="22">
        <v>3619173</v>
      </c>
      <c r="G48" s="22">
        <v>2669774.83</v>
      </c>
      <c r="H48" s="10">
        <f t="shared" si="0"/>
        <v>-949398.16999999993</v>
      </c>
      <c r="I48" s="11">
        <f t="shared" si="2"/>
        <v>73.767538329889177</v>
      </c>
      <c r="J48" s="5"/>
      <c r="K48" s="5"/>
      <c r="L48" s="5"/>
    </row>
    <row r="49" spans="1:12" s="6" customFormat="1" ht="25.5">
      <c r="A49" s="12"/>
      <c r="B49" s="17">
        <v>21000000</v>
      </c>
      <c r="C49" s="19" t="s">
        <v>42</v>
      </c>
      <c r="D49" s="18">
        <v>438000</v>
      </c>
      <c r="E49" s="18">
        <v>438000</v>
      </c>
      <c r="F49" s="18">
        <v>326000</v>
      </c>
      <c r="G49" s="18">
        <v>303049.81</v>
      </c>
      <c r="H49" s="8">
        <f t="shared" si="0"/>
        <v>-22950.190000000002</v>
      </c>
      <c r="I49" s="9">
        <f t="shared" si="2"/>
        <v>92.960064417177918</v>
      </c>
      <c r="J49" s="5"/>
      <c r="K49" s="5"/>
      <c r="L49" s="5"/>
    </row>
    <row r="50" spans="1:12" s="6" customFormat="1" ht="89.25">
      <c r="A50" s="12"/>
      <c r="B50" s="17">
        <v>21010000</v>
      </c>
      <c r="C50" s="19" t="s">
        <v>81</v>
      </c>
      <c r="D50" s="18">
        <v>30000</v>
      </c>
      <c r="E50" s="18">
        <v>30000</v>
      </c>
      <c r="F50" s="18">
        <v>20000</v>
      </c>
      <c r="G50" s="18">
        <v>34116.6</v>
      </c>
      <c r="H50" s="8">
        <f t="shared" si="0"/>
        <v>14116.599999999999</v>
      </c>
      <c r="I50" s="9">
        <f t="shared" si="2"/>
        <v>170.583</v>
      </c>
      <c r="J50" s="5"/>
      <c r="K50" s="5"/>
      <c r="L50" s="5"/>
    </row>
    <row r="51" spans="1:12" s="6" customFormat="1" ht="51">
      <c r="A51" s="12"/>
      <c r="B51" s="17">
        <v>21010300</v>
      </c>
      <c r="C51" s="19" t="s">
        <v>70</v>
      </c>
      <c r="D51" s="18">
        <v>30000</v>
      </c>
      <c r="E51" s="18">
        <v>30000</v>
      </c>
      <c r="F51" s="18">
        <v>20000</v>
      </c>
      <c r="G51" s="18">
        <v>34116.6</v>
      </c>
      <c r="H51" s="8">
        <f t="shared" si="0"/>
        <v>14116.599999999999</v>
      </c>
      <c r="I51" s="9">
        <f t="shared" si="2"/>
        <v>170.583</v>
      </c>
      <c r="J51" s="5"/>
      <c r="K51" s="5"/>
      <c r="L51" s="5"/>
    </row>
    <row r="52" spans="1:12" s="6" customFormat="1">
      <c r="A52" s="12"/>
      <c r="B52" s="17">
        <v>21080000</v>
      </c>
      <c r="C52" s="19" t="s">
        <v>43</v>
      </c>
      <c r="D52" s="18">
        <v>408000</v>
      </c>
      <c r="E52" s="18">
        <v>408000</v>
      </c>
      <c r="F52" s="18">
        <v>306000</v>
      </c>
      <c r="G52" s="18">
        <v>268933.21000000002</v>
      </c>
      <c r="H52" s="8">
        <f t="shared" si="0"/>
        <v>-37066.789999999979</v>
      </c>
      <c r="I52" s="9">
        <f t="shared" si="2"/>
        <v>87.886669934640523</v>
      </c>
      <c r="J52" s="5"/>
      <c r="K52" s="5"/>
      <c r="L52" s="5"/>
    </row>
    <row r="53" spans="1:12" s="6" customFormat="1">
      <c r="A53" s="12"/>
      <c r="B53" s="17">
        <v>21081100</v>
      </c>
      <c r="C53" s="19" t="s">
        <v>90</v>
      </c>
      <c r="D53" s="18">
        <v>0</v>
      </c>
      <c r="E53" s="18">
        <v>0</v>
      </c>
      <c r="F53" s="18">
        <v>0</v>
      </c>
      <c r="G53" s="18">
        <v>46902</v>
      </c>
      <c r="H53" s="8">
        <f t="shared" si="0"/>
        <v>46902</v>
      </c>
      <c r="I53" s="9">
        <f t="shared" si="2"/>
        <v>0</v>
      </c>
      <c r="J53" s="5"/>
      <c r="K53" s="5"/>
      <c r="L53" s="5"/>
    </row>
    <row r="54" spans="1:12" s="6" customFormat="1" ht="89.25">
      <c r="A54" s="12"/>
      <c r="B54" s="17">
        <v>21081500</v>
      </c>
      <c r="C54" s="19" t="s">
        <v>86</v>
      </c>
      <c r="D54" s="18">
        <v>0</v>
      </c>
      <c r="E54" s="18">
        <v>0</v>
      </c>
      <c r="F54" s="18">
        <v>0</v>
      </c>
      <c r="G54" s="18">
        <v>88183.07</v>
      </c>
      <c r="H54" s="8">
        <f t="shared" si="0"/>
        <v>88183.07</v>
      </c>
      <c r="I54" s="9">
        <f t="shared" si="2"/>
        <v>0</v>
      </c>
      <c r="J54" s="5"/>
      <c r="K54" s="5"/>
      <c r="L54" s="5"/>
    </row>
    <row r="55" spans="1:12" s="6" customFormat="1" ht="51">
      <c r="A55" s="12"/>
      <c r="B55" s="17">
        <v>21081800</v>
      </c>
      <c r="C55" s="19" t="s">
        <v>71</v>
      </c>
      <c r="D55" s="18">
        <v>408000</v>
      </c>
      <c r="E55" s="18">
        <v>408000</v>
      </c>
      <c r="F55" s="18">
        <v>306000</v>
      </c>
      <c r="G55" s="18">
        <v>133848.14000000001</v>
      </c>
      <c r="H55" s="8">
        <f t="shared" si="0"/>
        <v>-172151.86</v>
      </c>
      <c r="I55" s="9">
        <f t="shared" si="2"/>
        <v>43.741222222222227</v>
      </c>
      <c r="J55" s="5"/>
      <c r="K55" s="5"/>
      <c r="L55" s="5"/>
    </row>
    <row r="56" spans="1:12" s="6" customFormat="1" ht="25.5">
      <c r="A56" s="12"/>
      <c r="B56" s="17">
        <v>22000000</v>
      </c>
      <c r="C56" s="19" t="s">
        <v>44</v>
      </c>
      <c r="D56" s="18">
        <v>2851704</v>
      </c>
      <c r="E56" s="18">
        <v>2851704</v>
      </c>
      <c r="F56" s="18">
        <v>2184063</v>
      </c>
      <c r="G56" s="18">
        <v>998737.86</v>
      </c>
      <c r="H56" s="8">
        <f t="shared" si="0"/>
        <v>-1185325.1400000001</v>
      </c>
      <c r="I56" s="9">
        <f t="shared" si="2"/>
        <v>45.728436404993808</v>
      </c>
      <c r="J56" s="5"/>
      <c r="K56" s="5"/>
      <c r="L56" s="5"/>
    </row>
    <row r="57" spans="1:12" s="6" customFormat="1" ht="25.5" customHeight="1">
      <c r="A57" s="12"/>
      <c r="B57" s="17">
        <v>22010000</v>
      </c>
      <c r="C57" s="19" t="s">
        <v>45</v>
      </c>
      <c r="D57" s="18">
        <v>2839750</v>
      </c>
      <c r="E57" s="18">
        <v>2839750</v>
      </c>
      <c r="F57" s="18">
        <v>2174941</v>
      </c>
      <c r="G57" s="18">
        <v>991839.46</v>
      </c>
      <c r="H57" s="8">
        <f t="shared" si="0"/>
        <v>-1183101.54</v>
      </c>
      <c r="I57" s="9">
        <f t="shared" si="2"/>
        <v>45.603051301161727</v>
      </c>
      <c r="J57" s="5"/>
      <c r="K57" s="5"/>
      <c r="L57" s="5"/>
    </row>
    <row r="58" spans="1:12" s="6" customFormat="1" ht="63.75">
      <c r="A58" s="12"/>
      <c r="B58" s="17">
        <v>22010300</v>
      </c>
      <c r="C58" s="19" t="s">
        <v>82</v>
      </c>
      <c r="D58" s="18">
        <v>40090</v>
      </c>
      <c r="E58" s="18">
        <v>40090</v>
      </c>
      <c r="F58" s="18">
        <v>31220</v>
      </c>
      <c r="G58" s="18">
        <v>15080</v>
      </c>
      <c r="H58" s="8">
        <f t="shared" si="0"/>
        <v>-16140</v>
      </c>
      <c r="I58" s="9">
        <f t="shared" si="2"/>
        <v>48.302370275464448</v>
      </c>
      <c r="J58" s="5"/>
      <c r="K58" s="5"/>
      <c r="L58" s="5"/>
    </row>
    <row r="59" spans="1:12" s="6" customFormat="1" ht="25.5">
      <c r="A59" s="12"/>
      <c r="B59" s="17">
        <v>22012500</v>
      </c>
      <c r="C59" s="19" t="s">
        <v>46</v>
      </c>
      <c r="D59" s="18">
        <v>2700000</v>
      </c>
      <c r="E59" s="18">
        <v>2700000</v>
      </c>
      <c r="F59" s="18">
        <v>2074481</v>
      </c>
      <c r="G59" s="18">
        <v>916153.2</v>
      </c>
      <c r="H59" s="8">
        <f t="shared" si="0"/>
        <v>-1158327.8</v>
      </c>
      <c r="I59" s="9">
        <f t="shared" si="2"/>
        <v>44.163007518507037</v>
      </c>
      <c r="J59" s="5"/>
      <c r="K59" s="5"/>
      <c r="L59" s="5"/>
    </row>
    <row r="60" spans="1:12" s="6" customFormat="1" ht="38.25">
      <c r="A60" s="12"/>
      <c r="B60" s="17">
        <v>22012600</v>
      </c>
      <c r="C60" s="19" t="s">
        <v>47</v>
      </c>
      <c r="D60" s="18">
        <v>99660</v>
      </c>
      <c r="E60" s="18">
        <v>99660</v>
      </c>
      <c r="F60" s="18">
        <v>69240</v>
      </c>
      <c r="G60" s="18">
        <v>60606.26</v>
      </c>
      <c r="H60" s="8">
        <f t="shared" si="0"/>
        <v>-8633.739999999998</v>
      </c>
      <c r="I60" s="9">
        <f t="shared" si="2"/>
        <v>87.530704794916232</v>
      </c>
      <c r="J60" s="5"/>
      <c r="K60" s="5"/>
      <c r="L60" s="5"/>
    </row>
    <row r="61" spans="1:12" s="6" customFormat="1" ht="38.25">
      <c r="A61" s="12"/>
      <c r="B61" s="17">
        <v>22080000</v>
      </c>
      <c r="C61" s="19" t="s">
        <v>83</v>
      </c>
      <c r="D61" s="18">
        <v>848</v>
      </c>
      <c r="E61" s="18">
        <v>848</v>
      </c>
      <c r="F61" s="18">
        <v>848</v>
      </c>
      <c r="G61" s="18">
        <v>850</v>
      </c>
      <c r="H61" s="8">
        <f t="shared" si="0"/>
        <v>2</v>
      </c>
      <c r="I61" s="9">
        <f t="shared" si="2"/>
        <v>100.23584905660377</v>
      </c>
      <c r="J61" s="5"/>
      <c r="K61" s="5"/>
      <c r="L61" s="5"/>
    </row>
    <row r="62" spans="1:12" s="6" customFormat="1" ht="51">
      <c r="A62" s="12"/>
      <c r="B62" s="17">
        <v>22080400</v>
      </c>
      <c r="C62" s="19" t="s">
        <v>72</v>
      </c>
      <c r="D62" s="18">
        <v>848</v>
      </c>
      <c r="E62" s="18">
        <v>848</v>
      </c>
      <c r="F62" s="18">
        <v>848</v>
      </c>
      <c r="G62" s="18">
        <v>850</v>
      </c>
      <c r="H62" s="8">
        <f t="shared" si="0"/>
        <v>2</v>
      </c>
      <c r="I62" s="9">
        <f t="shared" si="2"/>
        <v>100.23584905660377</v>
      </c>
      <c r="J62" s="5"/>
      <c r="K62" s="5"/>
      <c r="L62" s="5"/>
    </row>
    <row r="63" spans="1:12" s="6" customFormat="1">
      <c r="A63" s="12"/>
      <c r="B63" s="17">
        <v>22090000</v>
      </c>
      <c r="C63" s="19" t="s">
        <v>48</v>
      </c>
      <c r="D63" s="18">
        <v>11106</v>
      </c>
      <c r="E63" s="18">
        <v>11106</v>
      </c>
      <c r="F63" s="18">
        <v>8274</v>
      </c>
      <c r="G63" s="18">
        <v>1579.69</v>
      </c>
      <c r="H63" s="8">
        <f t="shared" si="0"/>
        <v>-6694.3099999999995</v>
      </c>
      <c r="I63" s="9">
        <f t="shared" si="2"/>
        <v>19.092216582064296</v>
      </c>
      <c r="J63" s="5"/>
      <c r="K63" s="5"/>
      <c r="L63" s="5"/>
    </row>
    <row r="64" spans="1:12" s="6" customFormat="1" ht="51">
      <c r="A64" s="12"/>
      <c r="B64" s="17">
        <v>22090100</v>
      </c>
      <c r="C64" s="19" t="s">
        <v>49</v>
      </c>
      <c r="D64" s="18">
        <v>4000</v>
      </c>
      <c r="E64" s="18">
        <v>4000</v>
      </c>
      <c r="F64" s="18">
        <v>2970</v>
      </c>
      <c r="G64" s="18">
        <v>1579.69</v>
      </c>
      <c r="H64" s="8">
        <f t="shared" si="0"/>
        <v>-1390.31</v>
      </c>
      <c r="I64" s="9">
        <f t="shared" si="2"/>
        <v>53.188215488215484</v>
      </c>
      <c r="J64" s="5"/>
      <c r="K64" s="5"/>
      <c r="L64" s="5"/>
    </row>
    <row r="65" spans="1:12" s="6" customFormat="1" ht="38.25">
      <c r="A65" s="12"/>
      <c r="B65" s="17">
        <v>22090400</v>
      </c>
      <c r="C65" s="19" t="s">
        <v>50</v>
      </c>
      <c r="D65" s="18">
        <v>7106</v>
      </c>
      <c r="E65" s="18">
        <v>7106</v>
      </c>
      <c r="F65" s="18">
        <v>5304</v>
      </c>
      <c r="G65" s="18">
        <v>0</v>
      </c>
      <c r="H65" s="8">
        <f t="shared" si="0"/>
        <v>-5304</v>
      </c>
      <c r="I65" s="9">
        <f t="shared" si="2"/>
        <v>0</v>
      </c>
      <c r="J65" s="5"/>
      <c r="K65" s="5"/>
      <c r="L65" s="5"/>
    </row>
    <row r="66" spans="1:12" s="6" customFormat="1" ht="89.25">
      <c r="A66" s="12"/>
      <c r="B66" s="17">
        <v>22130000</v>
      </c>
      <c r="C66" s="19" t="s">
        <v>91</v>
      </c>
      <c r="D66" s="18">
        <v>0</v>
      </c>
      <c r="E66" s="18">
        <v>0</v>
      </c>
      <c r="F66" s="18">
        <v>0</v>
      </c>
      <c r="G66" s="18">
        <v>4468.71</v>
      </c>
      <c r="H66" s="8">
        <f t="shared" si="0"/>
        <v>4468.71</v>
      </c>
      <c r="I66" s="9">
        <f t="shared" si="2"/>
        <v>0</v>
      </c>
      <c r="J66" s="5"/>
      <c r="K66" s="5"/>
      <c r="L66" s="5"/>
    </row>
    <row r="67" spans="1:12" s="6" customFormat="1">
      <c r="A67" s="12"/>
      <c r="B67" s="17">
        <v>24000000</v>
      </c>
      <c r="C67" s="19" t="s">
        <v>51</v>
      </c>
      <c r="D67" s="18">
        <v>0</v>
      </c>
      <c r="E67" s="18">
        <v>1109110</v>
      </c>
      <c r="F67" s="18">
        <v>1109110</v>
      </c>
      <c r="G67" s="18">
        <v>1367987.16</v>
      </c>
      <c r="H67" s="8">
        <f t="shared" si="0"/>
        <v>258877.15999999992</v>
      </c>
      <c r="I67" s="9">
        <f t="shared" si="2"/>
        <v>123.34098150769535</v>
      </c>
      <c r="J67" s="5"/>
      <c r="K67" s="5"/>
      <c r="L67" s="5"/>
    </row>
    <row r="68" spans="1:12" s="6" customFormat="1">
      <c r="A68" s="12"/>
      <c r="B68" s="17">
        <v>24060000</v>
      </c>
      <c r="C68" s="19" t="s">
        <v>43</v>
      </c>
      <c r="D68" s="18">
        <v>0</v>
      </c>
      <c r="E68" s="18">
        <v>1109110</v>
      </c>
      <c r="F68" s="18">
        <v>1109110</v>
      </c>
      <c r="G68" s="18">
        <v>1367987.16</v>
      </c>
      <c r="H68" s="8">
        <f t="shared" si="0"/>
        <v>258877.15999999992</v>
      </c>
      <c r="I68" s="9">
        <f t="shared" si="2"/>
        <v>123.34098150769535</v>
      </c>
      <c r="J68" s="5"/>
      <c r="K68" s="5"/>
      <c r="L68" s="5"/>
    </row>
    <row r="69" spans="1:12" s="6" customFormat="1">
      <c r="A69" s="12"/>
      <c r="B69" s="17">
        <v>24060300</v>
      </c>
      <c r="C69" s="19" t="s">
        <v>43</v>
      </c>
      <c r="D69" s="18">
        <v>0</v>
      </c>
      <c r="E69" s="18">
        <v>1109110</v>
      </c>
      <c r="F69" s="18">
        <v>1109110</v>
      </c>
      <c r="G69" s="18">
        <v>1367987.16</v>
      </c>
      <c r="H69" s="8">
        <f t="shared" si="0"/>
        <v>258877.15999999992</v>
      </c>
      <c r="I69" s="15">
        <f t="shared" si="2"/>
        <v>123.34098150769535</v>
      </c>
      <c r="J69" s="5"/>
      <c r="K69" s="5"/>
      <c r="L69" s="5"/>
    </row>
    <row r="70" spans="1:12" s="6" customFormat="1">
      <c r="A70" s="12"/>
      <c r="B70" s="20">
        <v>30000000</v>
      </c>
      <c r="C70" s="21" t="s">
        <v>73</v>
      </c>
      <c r="D70" s="22">
        <v>0</v>
      </c>
      <c r="E70" s="22">
        <v>0</v>
      </c>
      <c r="F70" s="22">
        <v>0</v>
      </c>
      <c r="G70" s="22">
        <v>25620</v>
      </c>
      <c r="H70" s="10">
        <f t="shared" si="0"/>
        <v>25620</v>
      </c>
      <c r="I70" s="14">
        <f t="shared" si="2"/>
        <v>0</v>
      </c>
      <c r="J70" s="5"/>
      <c r="K70" s="5"/>
      <c r="L70" s="5"/>
    </row>
    <row r="71" spans="1:12" s="6" customFormat="1" ht="25.5">
      <c r="A71" s="12"/>
      <c r="B71" s="17">
        <v>31000000</v>
      </c>
      <c r="C71" s="19" t="s">
        <v>74</v>
      </c>
      <c r="D71" s="18">
        <v>0</v>
      </c>
      <c r="E71" s="18">
        <v>0</v>
      </c>
      <c r="F71" s="18">
        <v>0</v>
      </c>
      <c r="G71" s="18">
        <v>25620</v>
      </c>
      <c r="H71" s="8">
        <f t="shared" ref="H71:H92" si="3">G71-F71</f>
        <v>25620</v>
      </c>
      <c r="I71" s="15">
        <f t="shared" si="2"/>
        <v>0</v>
      </c>
      <c r="J71" s="5"/>
      <c r="K71" s="5"/>
      <c r="L71" s="5"/>
    </row>
    <row r="72" spans="1:12" s="6" customFormat="1" ht="76.5">
      <c r="A72" s="12"/>
      <c r="B72" s="17">
        <v>31010000</v>
      </c>
      <c r="C72" s="19" t="s">
        <v>75</v>
      </c>
      <c r="D72" s="18">
        <v>0</v>
      </c>
      <c r="E72" s="18">
        <v>0</v>
      </c>
      <c r="F72" s="18">
        <v>0</v>
      </c>
      <c r="G72" s="18">
        <v>25620</v>
      </c>
      <c r="H72" s="8">
        <f t="shared" si="3"/>
        <v>25620</v>
      </c>
      <c r="I72" s="15">
        <f t="shared" si="2"/>
        <v>0</v>
      </c>
      <c r="J72" s="5"/>
      <c r="K72" s="5"/>
      <c r="L72" s="5"/>
    </row>
    <row r="73" spans="1:12" s="6" customFormat="1" ht="76.5">
      <c r="A73" s="12"/>
      <c r="B73" s="17">
        <v>31010200</v>
      </c>
      <c r="C73" s="19" t="s">
        <v>76</v>
      </c>
      <c r="D73" s="18">
        <v>0</v>
      </c>
      <c r="E73" s="18">
        <v>0</v>
      </c>
      <c r="F73" s="18">
        <v>0</v>
      </c>
      <c r="G73" s="18">
        <v>25620</v>
      </c>
      <c r="H73" s="8">
        <f t="shared" si="3"/>
        <v>25620</v>
      </c>
      <c r="I73" s="14">
        <f t="shared" si="2"/>
        <v>0</v>
      </c>
      <c r="J73" s="5"/>
      <c r="K73" s="5"/>
      <c r="L73" s="5"/>
    </row>
    <row r="74" spans="1:12" s="6" customFormat="1">
      <c r="A74" s="12"/>
      <c r="B74" s="17">
        <v>40000000</v>
      </c>
      <c r="C74" s="19" t="s">
        <v>52</v>
      </c>
      <c r="D74" s="18">
        <v>60361877</v>
      </c>
      <c r="E74" s="18">
        <v>84375585</v>
      </c>
      <c r="F74" s="18">
        <v>62917435</v>
      </c>
      <c r="G74" s="18">
        <v>62188059.579999998</v>
      </c>
      <c r="H74" s="10">
        <f t="shared" si="3"/>
        <v>-729375.42000000179</v>
      </c>
      <c r="I74" s="14">
        <f t="shared" ref="I74:I92" si="4">IF(F74=0,0,G74/F74*100)</f>
        <v>98.840741966038507</v>
      </c>
      <c r="J74" s="5"/>
      <c r="K74" s="5"/>
      <c r="L74" s="5"/>
    </row>
    <row r="75" spans="1:12" s="6" customFormat="1" ht="39.75" customHeight="1">
      <c r="A75" s="12"/>
      <c r="B75" s="17">
        <v>41000000</v>
      </c>
      <c r="C75" s="19" t="s">
        <v>53</v>
      </c>
      <c r="D75" s="18">
        <v>60361877</v>
      </c>
      <c r="E75" s="18">
        <v>84375585</v>
      </c>
      <c r="F75" s="18">
        <v>62917435</v>
      </c>
      <c r="G75" s="18">
        <v>62188059.579999998</v>
      </c>
      <c r="H75" s="8">
        <f t="shared" si="3"/>
        <v>-729375.42000000179</v>
      </c>
      <c r="I75" s="15">
        <f t="shared" si="4"/>
        <v>98.840741966038507</v>
      </c>
      <c r="J75" s="5"/>
      <c r="K75" s="5"/>
      <c r="L75" s="5"/>
    </row>
    <row r="76" spans="1:12" s="6" customFormat="1" ht="61.5" customHeight="1">
      <c r="A76" s="12"/>
      <c r="B76" s="17">
        <v>41020000</v>
      </c>
      <c r="C76" s="19" t="s">
        <v>54</v>
      </c>
      <c r="D76" s="18">
        <v>19815100</v>
      </c>
      <c r="E76" s="18">
        <v>19815100</v>
      </c>
      <c r="F76" s="18">
        <v>14861700</v>
      </c>
      <c r="G76" s="18">
        <v>14861700</v>
      </c>
      <c r="H76" s="8">
        <f t="shared" si="3"/>
        <v>0</v>
      </c>
      <c r="I76" s="15">
        <f t="shared" si="4"/>
        <v>100</v>
      </c>
      <c r="J76" s="5"/>
      <c r="K76" s="5"/>
      <c r="L76" s="5"/>
    </row>
    <row r="77" spans="1:12" s="6" customFormat="1">
      <c r="A77" s="12"/>
      <c r="B77" s="17">
        <v>41020100</v>
      </c>
      <c r="C77" s="19" t="s">
        <v>55</v>
      </c>
      <c r="D77" s="18">
        <v>19815100</v>
      </c>
      <c r="E77" s="18">
        <v>19815100</v>
      </c>
      <c r="F77" s="18">
        <v>14861700</v>
      </c>
      <c r="G77" s="18">
        <v>14861700</v>
      </c>
      <c r="H77" s="8">
        <f t="shared" si="3"/>
        <v>0</v>
      </c>
      <c r="I77" s="15">
        <f t="shared" si="4"/>
        <v>100</v>
      </c>
      <c r="J77" s="5"/>
      <c r="K77" s="5"/>
      <c r="L77" s="5"/>
    </row>
    <row r="78" spans="1:12" s="6" customFormat="1" ht="25.5">
      <c r="A78" s="12"/>
      <c r="B78" s="17">
        <v>41030000</v>
      </c>
      <c r="C78" s="19" t="s">
        <v>56</v>
      </c>
      <c r="D78" s="18">
        <v>33160800</v>
      </c>
      <c r="E78" s="18">
        <v>55994000</v>
      </c>
      <c r="F78" s="18">
        <v>41368900</v>
      </c>
      <c r="G78" s="18">
        <v>41368900</v>
      </c>
      <c r="H78" s="8">
        <f t="shared" si="3"/>
        <v>0</v>
      </c>
      <c r="I78" s="15">
        <f t="shared" si="4"/>
        <v>100</v>
      </c>
      <c r="J78" s="5"/>
      <c r="K78" s="5"/>
      <c r="L78" s="5"/>
    </row>
    <row r="79" spans="1:12" s="6" customFormat="1" ht="25.5">
      <c r="A79" s="12"/>
      <c r="B79" s="17">
        <v>41033900</v>
      </c>
      <c r="C79" s="19" t="s">
        <v>57</v>
      </c>
      <c r="D79" s="18">
        <v>33160800</v>
      </c>
      <c r="E79" s="18">
        <v>49284000</v>
      </c>
      <c r="F79" s="18">
        <v>37191600</v>
      </c>
      <c r="G79" s="18">
        <v>37191600</v>
      </c>
      <c r="H79" s="8">
        <f t="shared" si="3"/>
        <v>0</v>
      </c>
      <c r="I79" s="15">
        <f t="shared" si="4"/>
        <v>100</v>
      </c>
      <c r="J79" s="5"/>
      <c r="K79" s="5"/>
      <c r="L79" s="5"/>
    </row>
    <row r="80" spans="1:12" s="6" customFormat="1" ht="51">
      <c r="A80" s="12"/>
      <c r="B80" s="17">
        <v>41034500</v>
      </c>
      <c r="C80" s="19" t="s">
        <v>85</v>
      </c>
      <c r="D80" s="18">
        <v>0</v>
      </c>
      <c r="E80" s="18">
        <v>0</v>
      </c>
      <c r="F80" s="18">
        <v>0</v>
      </c>
      <c r="G80" s="18">
        <v>0</v>
      </c>
      <c r="H80" s="8">
        <f t="shared" si="3"/>
        <v>0</v>
      </c>
      <c r="I80" s="15">
        <f t="shared" si="4"/>
        <v>0</v>
      </c>
      <c r="J80" s="5"/>
      <c r="K80" s="5"/>
      <c r="L80" s="5"/>
    </row>
    <row r="81" spans="1:12" s="6" customFormat="1" ht="39" customHeight="1">
      <c r="A81" s="12"/>
      <c r="B81" s="17">
        <v>41035400</v>
      </c>
      <c r="C81" s="19" t="s">
        <v>78</v>
      </c>
      <c r="D81" s="18">
        <v>0</v>
      </c>
      <c r="E81" s="18">
        <v>48700</v>
      </c>
      <c r="F81" s="18">
        <v>34300</v>
      </c>
      <c r="G81" s="18">
        <v>34300</v>
      </c>
      <c r="H81" s="8">
        <f t="shared" si="3"/>
        <v>0</v>
      </c>
      <c r="I81" s="15">
        <f t="shared" si="4"/>
        <v>100</v>
      </c>
      <c r="J81" s="5"/>
      <c r="K81" s="5"/>
      <c r="L81" s="5"/>
    </row>
    <row r="82" spans="1:12" s="6" customFormat="1" ht="76.5">
      <c r="A82" s="12"/>
      <c r="B82" s="17">
        <v>41036000</v>
      </c>
      <c r="C82" s="19" t="s">
        <v>79</v>
      </c>
      <c r="D82" s="18">
        <v>0</v>
      </c>
      <c r="E82" s="18">
        <v>845300</v>
      </c>
      <c r="F82" s="18">
        <v>845300</v>
      </c>
      <c r="G82" s="18">
        <v>845300</v>
      </c>
      <c r="H82" s="8">
        <f t="shared" si="3"/>
        <v>0</v>
      </c>
      <c r="I82" s="15">
        <f t="shared" si="4"/>
        <v>100</v>
      </c>
      <c r="J82" s="5"/>
      <c r="K82" s="5"/>
      <c r="L82" s="5"/>
    </row>
    <row r="83" spans="1:12" s="6" customFormat="1" ht="51">
      <c r="A83" s="16"/>
      <c r="B83" s="17">
        <v>41036300</v>
      </c>
      <c r="C83" s="19" t="s">
        <v>80</v>
      </c>
      <c r="D83" s="18">
        <v>0</v>
      </c>
      <c r="E83" s="18">
        <v>5816000</v>
      </c>
      <c r="F83" s="18">
        <v>3297700</v>
      </c>
      <c r="G83" s="18">
        <v>3297700</v>
      </c>
      <c r="H83" s="8">
        <f t="shared" si="3"/>
        <v>0</v>
      </c>
      <c r="I83" s="15">
        <f t="shared" si="4"/>
        <v>100</v>
      </c>
      <c r="J83" s="5"/>
      <c r="K83" s="5"/>
      <c r="L83" s="5"/>
    </row>
    <row r="84" spans="1:12" s="6" customFormat="1" ht="25.5">
      <c r="A84" s="16"/>
      <c r="B84" s="17">
        <v>41040000</v>
      </c>
      <c r="C84" s="19" t="s">
        <v>58</v>
      </c>
      <c r="D84" s="18">
        <v>1310000</v>
      </c>
      <c r="E84" s="18">
        <v>1310000</v>
      </c>
      <c r="F84" s="18">
        <v>982800</v>
      </c>
      <c r="G84" s="18">
        <v>982800</v>
      </c>
      <c r="H84" s="8">
        <f t="shared" si="3"/>
        <v>0</v>
      </c>
      <c r="I84" s="15">
        <f t="shared" si="4"/>
        <v>100</v>
      </c>
      <c r="J84" s="5"/>
      <c r="K84" s="5"/>
      <c r="L84" s="5"/>
    </row>
    <row r="85" spans="1:12" s="6" customFormat="1" ht="63.75">
      <c r="A85" s="16"/>
      <c r="B85" s="17">
        <v>41040200</v>
      </c>
      <c r="C85" s="19" t="s">
        <v>59</v>
      </c>
      <c r="D85" s="18">
        <v>1310000</v>
      </c>
      <c r="E85" s="18">
        <v>1310000</v>
      </c>
      <c r="F85" s="18">
        <v>982800</v>
      </c>
      <c r="G85" s="18">
        <v>982800</v>
      </c>
      <c r="H85" s="8">
        <f t="shared" si="3"/>
        <v>0</v>
      </c>
      <c r="I85" s="15">
        <f t="shared" si="4"/>
        <v>100</v>
      </c>
      <c r="J85" s="5"/>
      <c r="K85" s="5"/>
      <c r="L85" s="5"/>
    </row>
    <row r="86" spans="1:12" s="6" customFormat="1" ht="25.5">
      <c r="A86" s="16"/>
      <c r="B86" s="17">
        <v>41050000</v>
      </c>
      <c r="C86" s="19" t="s">
        <v>60</v>
      </c>
      <c r="D86" s="18">
        <v>6075977</v>
      </c>
      <c r="E86" s="18">
        <v>7256485</v>
      </c>
      <c r="F86" s="18">
        <v>5704035</v>
      </c>
      <c r="G86" s="18">
        <v>4974659.58</v>
      </c>
      <c r="H86" s="8">
        <f t="shared" si="3"/>
        <v>-729375.41999999993</v>
      </c>
      <c r="I86" s="15">
        <f t="shared" si="4"/>
        <v>87.212991855765267</v>
      </c>
      <c r="J86" s="5"/>
      <c r="K86" s="5"/>
      <c r="L86" s="5"/>
    </row>
    <row r="87" spans="1:12" s="6" customFormat="1" ht="51">
      <c r="A87" s="16"/>
      <c r="B87" s="17">
        <v>41051000</v>
      </c>
      <c r="C87" s="19" t="s">
        <v>61</v>
      </c>
      <c r="D87" s="18">
        <v>902776</v>
      </c>
      <c r="E87" s="18">
        <v>1353052</v>
      </c>
      <c r="F87" s="18">
        <v>1015345</v>
      </c>
      <c r="G87" s="18">
        <v>1015345</v>
      </c>
      <c r="H87" s="8">
        <f t="shared" si="3"/>
        <v>0</v>
      </c>
      <c r="I87" s="15">
        <f t="shared" si="4"/>
        <v>100</v>
      </c>
      <c r="J87" s="5"/>
      <c r="K87" s="5"/>
      <c r="L87" s="5"/>
    </row>
    <row r="88" spans="1:12" s="6" customFormat="1">
      <c r="A88" s="16"/>
      <c r="B88" s="17">
        <v>41053900</v>
      </c>
      <c r="C88" s="19" t="s">
        <v>62</v>
      </c>
      <c r="D88" s="18">
        <v>5173201</v>
      </c>
      <c r="E88" s="18">
        <v>5239345</v>
      </c>
      <c r="F88" s="18">
        <v>4050954</v>
      </c>
      <c r="G88" s="18">
        <v>3812828.12</v>
      </c>
      <c r="H88" s="8">
        <f t="shared" si="3"/>
        <v>-238125.87999999989</v>
      </c>
      <c r="I88" s="15">
        <f t="shared" si="4"/>
        <v>94.121733300353455</v>
      </c>
      <c r="J88" s="5"/>
      <c r="K88" s="5"/>
      <c r="L88" s="5"/>
    </row>
    <row r="89" spans="1:12" s="6" customFormat="1" ht="76.5">
      <c r="A89" s="16"/>
      <c r="B89" s="17">
        <v>41057700</v>
      </c>
      <c r="C89" s="19" t="s">
        <v>87</v>
      </c>
      <c r="D89" s="18">
        <v>0</v>
      </c>
      <c r="E89" s="18">
        <v>79056</v>
      </c>
      <c r="F89" s="18">
        <v>52704</v>
      </c>
      <c r="G89" s="18">
        <v>26352</v>
      </c>
      <c r="H89" s="8">
        <f t="shared" si="3"/>
        <v>-26352</v>
      </c>
      <c r="I89" s="15">
        <f t="shared" si="4"/>
        <v>50</v>
      </c>
      <c r="J89" s="5"/>
      <c r="K89" s="5"/>
      <c r="L89" s="5"/>
    </row>
    <row r="90" spans="1:12" s="6" customFormat="1" ht="89.25">
      <c r="A90" s="16"/>
      <c r="B90" s="17">
        <v>41059300</v>
      </c>
      <c r="C90" s="19" t="s">
        <v>84</v>
      </c>
      <c r="D90" s="18">
        <v>0</v>
      </c>
      <c r="E90" s="18">
        <v>585032</v>
      </c>
      <c r="F90" s="18">
        <v>585032</v>
      </c>
      <c r="G90" s="18">
        <v>120134.46</v>
      </c>
      <c r="H90" s="8">
        <f t="shared" si="3"/>
        <v>-464897.54</v>
      </c>
      <c r="I90" s="15">
        <f t="shared" si="4"/>
        <v>20.534681863556184</v>
      </c>
      <c r="J90" s="5"/>
      <c r="K90" s="5"/>
      <c r="L90" s="5"/>
    </row>
    <row r="91" spans="1:12" s="6" customFormat="1">
      <c r="A91" s="24" t="s">
        <v>63</v>
      </c>
      <c r="B91" s="25"/>
      <c r="C91" s="26"/>
      <c r="D91" s="13">
        <f>D7+D48+D70</f>
        <v>130076867</v>
      </c>
      <c r="E91" s="13">
        <f>E7+E48+E70</f>
        <v>131185977</v>
      </c>
      <c r="F91" s="13">
        <f>F7+F48+F70</f>
        <v>94317885</v>
      </c>
      <c r="G91" s="13">
        <f>G7+G48+G70</f>
        <v>101977539.08</v>
      </c>
      <c r="H91" s="10">
        <f t="shared" si="3"/>
        <v>7659654.0799999982</v>
      </c>
      <c r="I91" s="14">
        <f t="shared" si="4"/>
        <v>108.12110458159658</v>
      </c>
      <c r="J91" s="5"/>
      <c r="K91" s="5"/>
      <c r="L91" s="5"/>
    </row>
    <row r="92" spans="1:12" s="6" customFormat="1">
      <c r="A92" s="27" t="s">
        <v>64</v>
      </c>
      <c r="B92" s="27"/>
      <c r="C92" s="27"/>
      <c r="D92" s="13">
        <f>D91+D74</f>
        <v>190438744</v>
      </c>
      <c r="E92" s="13">
        <f>E91+E74</f>
        <v>215561562</v>
      </c>
      <c r="F92" s="13">
        <f>F91+F74</f>
        <v>157235320</v>
      </c>
      <c r="G92" s="13">
        <f>G91+G74</f>
        <v>164165598.66</v>
      </c>
      <c r="H92" s="10">
        <f t="shared" si="3"/>
        <v>6930278.6599999964</v>
      </c>
      <c r="I92" s="14">
        <f t="shared" si="4"/>
        <v>104.40758390672021</v>
      </c>
      <c r="J92" s="5"/>
      <c r="K92" s="5"/>
      <c r="L92" s="5"/>
    </row>
    <row r="93" spans="1:12">
      <c r="D93" s="7"/>
    </row>
  </sheetData>
  <mergeCells count="8">
    <mergeCell ref="C2:H2"/>
    <mergeCell ref="A91:C91"/>
    <mergeCell ref="A92:C92"/>
    <mergeCell ref="A3:L3"/>
    <mergeCell ref="A5:A6"/>
    <mergeCell ref="B5:B6"/>
    <mergeCell ref="C5:C6"/>
    <mergeCell ref="D5:I5"/>
  </mergeCells>
  <phoneticPr fontId="8" type="noConversion"/>
  <pageMargins left="0.59055118110236227" right="0.59055118110236227" top="0.39370078740157483" bottom="0.39370078740157483" header="0" footer="0"/>
  <pageSetup paperSize="9" scale="58" fitToHeight="500" orientation="portrait" verticalDpi="0" r:id="rId1"/>
  <rowBreaks count="1" manualBreakCount="1">
    <brk id="39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2025-04-01T11:50:06Z</cp:lastPrinted>
  <dcterms:created xsi:type="dcterms:W3CDTF">2023-12-07T09:35:05Z</dcterms:created>
  <dcterms:modified xsi:type="dcterms:W3CDTF">2025-10-06T05:50:13Z</dcterms:modified>
</cp:coreProperties>
</file>